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OS AFPP\BORDE COSTERO 2018\CONSOLIDADO Reportes Chimbote cuanti\"/>
    </mc:Choice>
  </mc:AlternateContent>
  <bookViews>
    <workbookView xWindow="0" yWindow="0" windowWidth="6645" windowHeight="8760"/>
  </bookViews>
  <sheets>
    <sheet name="RT-MFT 002-17" sheetId="2" r:id="rId1"/>
    <sheet name="RT-MFT 004-17" sheetId="4" r:id="rId2"/>
    <sheet name="RT-MFT 006-17" sheetId="5" r:id="rId3"/>
    <sheet name="RT-MFT 008-17" sheetId="6" r:id="rId4"/>
    <sheet name="RT-MFT 010-17" sheetId="7" r:id="rId5"/>
    <sheet name="RT-MFT 012-17" sheetId="8" r:id="rId6"/>
    <sheet name="RT-MFT 014-17" sheetId="9" r:id="rId7"/>
    <sheet name="RT-MFT 016-17" sheetId="10" r:id="rId8"/>
    <sheet name="RT-MFT 018-17" sheetId="11" r:id="rId9"/>
    <sheet name="RT-MFT 020-17" sheetId="12" r:id="rId10"/>
    <sheet name="RT-MFT 022-17" sheetId="13" r:id="rId11"/>
    <sheet name="RT-MFT 024-17" sheetId="14" r:id="rId12"/>
    <sheet name="RT-MFT 026-17" sheetId="15" r:id="rId13"/>
    <sheet name="RT-MFT 28-17" sheetId="16" r:id="rId14"/>
    <sheet name="RT-MFT 30-17" sheetId="17" r:id="rId15"/>
    <sheet name="RT-MFT 32-17" sheetId="18" r:id="rId16"/>
    <sheet name="RT-MFT 34-17" sheetId="19" r:id="rId17"/>
    <sheet name="RT-MFT 36-17" sheetId="20" r:id="rId18"/>
    <sheet name="RT-MFT 38-17" sheetId="21" r:id="rId19"/>
  </sheets>
  <calcPr calcId="152511"/>
</workbook>
</file>

<file path=xl/calcChain.xml><?xml version="1.0" encoding="utf-8"?>
<calcChain xmlns="http://schemas.openxmlformats.org/spreadsheetml/2006/main">
  <c r="E20" i="21" l="1"/>
  <c r="D20" i="21"/>
  <c r="C20" i="21"/>
  <c r="B20" i="21"/>
  <c r="E15" i="21"/>
  <c r="E21" i="21" s="1"/>
  <c r="D15" i="21"/>
  <c r="D21" i="21" s="1"/>
  <c r="C15" i="21"/>
  <c r="C21" i="21" s="1"/>
  <c r="B15" i="21"/>
  <c r="B21" i="21" s="1"/>
  <c r="E20" i="20"/>
  <c r="D20" i="20"/>
  <c r="C20" i="20"/>
  <c r="B20" i="20"/>
  <c r="E15" i="20"/>
  <c r="E21" i="20" s="1"/>
  <c r="D15" i="20"/>
  <c r="D21" i="20" s="1"/>
  <c r="C15" i="20"/>
  <c r="C21" i="20" s="1"/>
  <c r="B15" i="20"/>
  <c r="B21" i="20" s="1"/>
  <c r="E20" i="19"/>
  <c r="D20" i="19"/>
  <c r="C20" i="19"/>
  <c r="B20" i="19"/>
  <c r="E15" i="19"/>
  <c r="E21" i="19" s="1"/>
  <c r="D15" i="19"/>
  <c r="D21" i="19" s="1"/>
  <c r="C15" i="19"/>
  <c r="C21" i="19" s="1"/>
  <c r="B15" i="19"/>
  <c r="B21" i="19" s="1"/>
  <c r="C14" i="18"/>
  <c r="C18" i="18" s="1"/>
  <c r="B14" i="18"/>
  <c r="B18" i="18" s="1"/>
  <c r="E20" i="17"/>
  <c r="D20" i="17"/>
  <c r="C20" i="17"/>
  <c r="B20" i="17"/>
  <c r="E15" i="17"/>
  <c r="E21" i="17" s="1"/>
  <c r="D15" i="17"/>
  <c r="D21" i="17" s="1"/>
  <c r="C15" i="17"/>
  <c r="C21" i="17" s="1"/>
  <c r="B15" i="17"/>
  <c r="B21" i="17" s="1"/>
  <c r="E18" i="16"/>
  <c r="D18" i="16"/>
  <c r="C18" i="16"/>
  <c r="B18" i="16"/>
  <c r="E14" i="16"/>
  <c r="E19" i="16" s="1"/>
  <c r="D14" i="16"/>
  <c r="D19" i="16" s="1"/>
  <c r="C14" i="16"/>
  <c r="C19" i="16" s="1"/>
  <c r="B14" i="16"/>
  <c r="B19" i="16" s="1"/>
  <c r="E20" i="15"/>
  <c r="D20" i="15"/>
  <c r="C20" i="15"/>
  <c r="B20" i="15"/>
  <c r="E15" i="15"/>
  <c r="E21" i="15" s="1"/>
  <c r="D15" i="15"/>
  <c r="D21" i="15" s="1"/>
  <c r="C15" i="15"/>
  <c r="C21" i="15" s="1"/>
  <c r="B15" i="15"/>
  <c r="B21" i="15" s="1"/>
  <c r="E21" i="14"/>
  <c r="D21" i="14"/>
  <c r="C21" i="14"/>
  <c r="B21" i="14"/>
  <c r="E15" i="14"/>
  <c r="E22" i="14" s="1"/>
  <c r="D15" i="14"/>
  <c r="D22" i="14" s="1"/>
  <c r="C15" i="14"/>
  <c r="C22" i="14" s="1"/>
  <c r="B15" i="14"/>
  <c r="B22" i="14" s="1"/>
  <c r="E17" i="13"/>
  <c r="D17" i="13"/>
  <c r="C17" i="13"/>
  <c r="B17" i="13"/>
  <c r="E13" i="13"/>
  <c r="E18" i="13" s="1"/>
  <c r="D13" i="13"/>
  <c r="D18" i="13" s="1"/>
  <c r="C13" i="13"/>
  <c r="C18" i="13" s="1"/>
  <c r="B13" i="13"/>
  <c r="B18" i="13" s="1"/>
  <c r="C18" i="12"/>
  <c r="E17" i="12"/>
  <c r="D17" i="12"/>
  <c r="C17" i="12"/>
  <c r="B17" i="12"/>
  <c r="E14" i="12"/>
  <c r="E18" i="12" s="1"/>
  <c r="D14" i="12"/>
  <c r="D18" i="12" s="1"/>
  <c r="C14" i="12"/>
  <c r="B14" i="12"/>
  <c r="B18" i="12" s="1"/>
  <c r="C20" i="11"/>
  <c r="D19" i="11"/>
  <c r="C19" i="11"/>
  <c r="B19" i="11"/>
  <c r="D14" i="11"/>
  <c r="D20" i="11" s="1"/>
  <c r="C14" i="11"/>
  <c r="B14" i="11"/>
  <c r="B20" i="11" s="1"/>
  <c r="D19" i="10"/>
  <c r="C19" i="10"/>
  <c r="D18" i="10"/>
  <c r="C18" i="10"/>
  <c r="B18" i="10"/>
  <c r="D15" i="10"/>
  <c r="C15" i="10"/>
  <c r="B15" i="10"/>
  <c r="B19" i="10" s="1"/>
  <c r="B19" i="9"/>
  <c r="G18" i="9"/>
  <c r="F18" i="9"/>
  <c r="E18" i="9"/>
  <c r="D18" i="9"/>
  <c r="C18" i="9"/>
  <c r="B18" i="9"/>
  <c r="G15" i="9"/>
  <c r="G19" i="9" s="1"/>
  <c r="F15" i="9"/>
  <c r="F19" i="9" s="1"/>
  <c r="E15" i="9"/>
  <c r="E19" i="9" s="1"/>
  <c r="D15" i="9"/>
  <c r="D19" i="9" s="1"/>
  <c r="C15" i="9"/>
  <c r="C19" i="9" s="1"/>
  <c r="B15" i="9"/>
  <c r="F21" i="8"/>
  <c r="E21" i="8"/>
  <c r="D21" i="8"/>
  <c r="G20" i="8"/>
  <c r="F20" i="8"/>
  <c r="E20" i="8"/>
  <c r="D20" i="8"/>
  <c r="C20" i="8"/>
  <c r="B20" i="8"/>
  <c r="G15" i="8"/>
  <c r="G21" i="8" s="1"/>
  <c r="F15" i="8"/>
  <c r="E15" i="8"/>
  <c r="D15" i="8"/>
  <c r="C15" i="8"/>
  <c r="C21" i="8" s="1"/>
  <c r="B15" i="8"/>
  <c r="B21" i="8" s="1"/>
  <c r="F21" i="7"/>
  <c r="G20" i="7"/>
  <c r="G21" i="7" s="1"/>
  <c r="F20" i="7"/>
  <c r="E20" i="7"/>
  <c r="D20" i="7"/>
  <c r="D21" i="7" s="1"/>
  <c r="C20" i="7"/>
  <c r="B20" i="7"/>
  <c r="G14" i="7"/>
  <c r="F14" i="7"/>
  <c r="E14" i="7"/>
  <c r="E21" i="7" s="1"/>
  <c r="D14" i="7"/>
  <c r="C14" i="7"/>
  <c r="C21" i="7" s="1"/>
  <c r="B14" i="7"/>
  <c r="B21" i="7" s="1"/>
  <c r="D19" i="6"/>
  <c r="G18" i="6"/>
  <c r="F18" i="6"/>
  <c r="E18" i="6"/>
  <c r="D18" i="6"/>
  <c r="C18" i="6"/>
  <c r="B18" i="6"/>
  <c r="B19" i="6" s="1"/>
  <c r="G14" i="6"/>
  <c r="G19" i="6" s="1"/>
  <c r="F14" i="6"/>
  <c r="F19" i="6" s="1"/>
  <c r="E14" i="6"/>
  <c r="E19" i="6" s="1"/>
  <c r="D14" i="6"/>
  <c r="C14" i="6"/>
  <c r="C19" i="6" s="1"/>
  <c r="B14" i="6"/>
  <c r="G14" i="5" l="1"/>
  <c r="F14" i="5"/>
  <c r="E14" i="5"/>
  <c r="D14" i="5"/>
  <c r="C14" i="5"/>
  <c r="B14" i="5"/>
  <c r="G16" i="4"/>
  <c r="F16" i="4"/>
  <c r="E16" i="4"/>
  <c r="D16" i="4"/>
  <c r="C16" i="4"/>
  <c r="B16" i="4"/>
  <c r="C23" i="2"/>
  <c r="G22" i="2"/>
  <c r="F22" i="2"/>
  <c r="E22" i="2"/>
  <c r="D22" i="2"/>
  <c r="C22" i="2"/>
  <c r="B22" i="2"/>
  <c r="G14" i="2"/>
  <c r="G23" i="2" s="1"/>
  <c r="F14" i="2"/>
  <c r="F23" i="2" s="1"/>
  <c r="E14" i="2"/>
  <c r="E23" i="2" s="1"/>
  <c r="D14" i="2"/>
  <c r="C14" i="2"/>
  <c r="B14" i="2"/>
  <c r="B23" i="2" s="1"/>
  <c r="D23" i="2" l="1"/>
</calcChain>
</file>

<file path=xl/sharedStrings.xml><?xml version="1.0" encoding="utf-8"?>
<sst xmlns="http://schemas.openxmlformats.org/spreadsheetml/2006/main" count="574" uniqueCount="93">
  <si>
    <t>Estación</t>
  </si>
  <si>
    <t>01-B-SAM</t>
  </si>
  <si>
    <t>02-B-SAM</t>
  </si>
  <si>
    <t>01-C-SAM</t>
  </si>
  <si>
    <t>01-A-GUA</t>
  </si>
  <si>
    <t>01-C-GUA</t>
  </si>
  <si>
    <t>01-A-SAL</t>
  </si>
  <si>
    <t>Profundidad de muestreo (m)</t>
  </si>
  <si>
    <t>0 - 15</t>
  </si>
  <si>
    <t>TSM (°C )</t>
  </si>
  <si>
    <t>Pseudo-nitzschia pungens</t>
  </si>
  <si>
    <t>DIATOMEAS</t>
  </si>
  <si>
    <t>DINOFLAGELADOS</t>
  </si>
  <si>
    <t>Dinophysis caudata</t>
  </si>
  <si>
    <t>Prorocentrum minimum</t>
  </si>
  <si>
    <t>Zona</t>
  </si>
  <si>
    <t>Bahía Guaynuná</t>
  </si>
  <si>
    <t>Bahía Samanco</t>
  </si>
  <si>
    <t>Bahía Salinas</t>
  </si>
  <si>
    <t>TOTAL DE FITOPLANCTON</t>
  </si>
  <si>
    <t>NOTA: Todas las muestras son de columna integrada (manguera)</t>
  </si>
  <si>
    <t>Dinophysis rotundata</t>
  </si>
  <si>
    <t>Total de diatomeas</t>
  </si>
  <si>
    <t>Total de dinoflagelados</t>
  </si>
  <si>
    <t>Alexandrium  peruvianum</t>
  </si>
  <si>
    <t>Dinophysis acuminata</t>
  </si>
  <si>
    <t>02-A-SAM</t>
  </si>
  <si>
    <t>Prorocentrum cordatum</t>
  </si>
  <si>
    <t>Protoceratium reticulatum</t>
  </si>
  <si>
    <t xml:space="preserve">Reporte Técnico MFT N° 008-17 </t>
  </si>
  <si>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</si>
  <si>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delicatissima</t>
    </r>
  </si>
  <si>
    <r>
      <t xml:space="preserve">Azadinium </t>
    </r>
    <r>
      <rPr>
        <sz val="9"/>
        <rFont val="Arial"/>
        <family val="2"/>
      </rPr>
      <t>sp.</t>
    </r>
  </si>
  <si>
    <r>
      <rPr>
        <sz val="9"/>
        <rFont val="Arial"/>
        <family val="2"/>
      </rPr>
      <t xml:space="preserve">Grupo </t>
    </r>
    <r>
      <rPr>
        <i/>
        <sz val="9"/>
        <rFont val="Arial"/>
        <family val="2"/>
      </rPr>
      <t>Pseudo-nitzschia seriata</t>
    </r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</si>
  <si>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delicatissima</t>
    </r>
  </si>
  <si>
    <r>
      <t xml:space="preserve">Gymnodinium </t>
    </r>
    <r>
      <rPr>
        <sz val="9"/>
        <rFont val="Arial"/>
        <family val="2"/>
      </rPr>
      <t>sp.</t>
    </r>
  </si>
  <si>
    <t xml:space="preserve">Reporte Técnico MFT N° 002-17 </t>
  </si>
  <si>
    <t xml:space="preserve">Reporte Técnico MFT N° 004-17 </t>
  </si>
  <si>
    <t xml:space="preserve">Reporte Técnico MFT N° 006-17 </t>
  </si>
  <si>
    <r>
      <t xml:space="preserve">            Primer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</si>
  <si>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>Prorocentrum minimum= Prorocentrum cordatum</t>
  </si>
  <si>
    <t xml:space="preserve">Reporte Técnico MFT N° 010-17 </t>
  </si>
  <si>
    <t xml:space="preserve">Reporte Técnico MFT N° 012-17 </t>
  </si>
  <si>
    <t xml:space="preserve">Reporte Técnico MFT N° 014-17 </t>
  </si>
  <si>
    <t xml:space="preserve">Reporte Técnico MFT N° 016-17 </t>
  </si>
  <si>
    <r>
      <t xml:space="preserve">            Cuarto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</si>
  <si>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  Quinto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</si>
  <si>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 Sexto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</si>
  <si>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  Séptimo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</si>
  <si>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    Octavo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</si>
  <si>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    Noveno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</si>
  <si>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018-17 </t>
  </si>
  <si>
    <r>
      <t xml:space="preserve">               Décimo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</si>
  <si>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r>
      <t xml:space="preserve">               Décimo sexto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</si>
  <si>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020-17 </t>
  </si>
  <si>
    <t xml:space="preserve">Reporte Técnico MFT N° 022-17 </t>
  </si>
  <si>
    <r>
      <t xml:space="preserve">               Décimo séptimo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</si>
  <si>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024-17 </t>
  </si>
  <si>
    <r>
      <t xml:space="preserve">               Décimo octavo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</si>
  <si>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026-17 </t>
  </si>
  <si>
    <r>
      <t xml:space="preserve">               Décimo noveno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</si>
  <si>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028-17 </t>
  </si>
  <si>
    <r>
      <t xml:space="preserve">               Vigésimo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</si>
  <si>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030-17 </t>
  </si>
  <si>
    <r>
      <t xml:space="preserve">               Vigésimo primero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</si>
  <si>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032-17 </t>
  </si>
  <si>
    <r>
      <t xml:space="preserve">               Vigésimo segundo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</si>
  <si>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034-17 </t>
  </si>
  <si>
    <r>
      <t xml:space="preserve">               Vigésimo tercero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</si>
  <si>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036-17 </t>
  </si>
  <si>
    <r>
      <t xml:space="preserve">               Vigésimo cuarto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</si>
  <si>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Reporte Técnico MFT N° 038-17 </t>
  </si>
  <si>
    <r>
      <t xml:space="preserve">               Vigésimo quinto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</si>
  <si>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            Tercer muestreo. Programa de Alerta Temprana. Metodología de análisis: Utermöhl (1958) </t>
  </si>
  <si>
    <t xml:space="preserve">            Monitoreo de Fitoplancton Potencialmente Tóxico en Chimbote 1701  (25,27 y 28 de Enero 2017) </t>
  </si>
  <si>
    <t xml:space="preserve">            Monitoreo de Fitoplancton Potencialmente Tóxico en Chimbote 1702  (08, 10 y 11 de Febrero 2017) </t>
  </si>
  <si>
    <t xml:space="preserve">            Monitoreo de Fitoplancton Potencialmente Tóxico en Chimbote 1702  (22, 24 y 25 Febrero 2017) </t>
  </si>
  <si>
    <t xml:space="preserve">             Monitoreo de Fitoplancton Potencialmente Tóxico en Chimbote 1703  (08, 10 y 11 Marzo 2017) </t>
  </si>
  <si>
    <t xml:space="preserve">            Monitoreo de Fitoplancton Potencialmente Tóxico en Chimbote 1703  (24  y 25 Marzo 2017) </t>
  </si>
  <si>
    <t xml:space="preserve">             Monitoreo de Fitoplancton Potencialmente Tóxico en Chimbote 1704  (05, 07 y 08 Abril 2017) </t>
  </si>
  <si>
    <t xml:space="preserve">               Monitoreo de Fitoplancton Potencialmente Tóxico en Chimbote 1704  (19, 21 y 22 Abril 2017) </t>
  </si>
  <si>
    <t xml:space="preserve">               Monitoreo de Fitoplancton Potencialmente Tóxico en Chimbote 1705  (05 y 06 Mayo 2017) </t>
  </si>
  <si>
    <t xml:space="preserve">               Monitoreo de Fitoplancton Potencialmente Tóxico en Chimbote 1705  (22 Mayo 2017) </t>
  </si>
  <si>
    <t xml:space="preserve">               Monitoreo de Fitoplancton Potencialmente Tóxico en Chimbote 1708  (11 Agosto 2017) </t>
  </si>
  <si>
    <t xml:space="preserve">               Monitoreo de Fitoplancton Potencialmente Tóxico en Chimbote 1708  (24 y 25 Agosto 2017) </t>
  </si>
  <si>
    <t xml:space="preserve">               Monitoreo de Fitoplancton Potencialmente Tóxico en Chimbote 1709  (08 Setiembre 2017) </t>
  </si>
  <si>
    <t xml:space="preserve">               Monitoreo de Fitoplancton Potencialmente Tóxico en Chimbote 1709  (22 y 23 Setiembre 2017) </t>
  </si>
  <si>
    <t xml:space="preserve">               Monitoreo de Fitoplancton Potencialmente Tóxico en Chimbote 1710  (06 y 07 Octubre 2017) </t>
  </si>
  <si>
    <t xml:space="preserve">               Monitoreo de Fitoplancton Potencialmente Tóxico en Chimbote 1710  (21 y 23 Octubre 2017) </t>
  </si>
  <si>
    <t xml:space="preserve">               Monitoreo de Fitoplancton Potencialmente Tóxico en Chimbote 1711  (03 Noviembre 2017) </t>
  </si>
  <si>
    <t xml:space="preserve">               Monitoreo de Fitoplancton Potencialmente Tóxico en Chimbote 1711  (17 Noviembre 2017) </t>
  </si>
  <si>
    <t xml:space="preserve">               Monitoreo de Fitoplancton Potencialmente Tóxico en Chimbote 1712  (01 Diciembre 2017) </t>
  </si>
  <si>
    <t xml:space="preserve">               Monitoreo de Fitoplancton Potencialmente Tóxico en Chimbote 1712  (15 Diciembre 2017)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</si>
</sst>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9"/>
      <color indexed="10"/>
      <name val="Arial"/>
      <family val="2"/>
    </font>
    <font>
      <sz val="9"/>
      <name val="Calibri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1" applyFont="1" applyFill="1"/>
    <xf numFmtId="0" fontId="3" fillId="0" borderId="0" xfId="1" applyFont="1"/>
    <xf numFmtId="0" fontId="3" fillId="0" borderId="0" xfId="1" applyFont="1" applyAlignment="1">
      <alignment horizontal="left"/>
    </xf>
    <xf numFmtId="0" fontId="6" fillId="0" borderId="0" xfId="0" applyFont="1"/>
    <xf numFmtId="0" fontId="3" fillId="0" borderId="2" xfId="0" applyFont="1" applyFill="1" applyBorder="1"/>
    <xf numFmtId="0" fontId="3" fillId="2" borderId="1" xfId="4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left"/>
    </xf>
    <xf numFmtId="0" fontId="6" fillId="0" borderId="1" xfId="0" applyFont="1" applyBorder="1" applyAlignment="1">
      <alignment horizontal="center"/>
    </xf>
    <xf numFmtId="165" fontId="3" fillId="0" borderId="6" xfId="1" applyNumberFormat="1" applyFont="1" applyFill="1" applyBorder="1"/>
    <xf numFmtId="165" fontId="6" fillId="0" borderId="11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12" xfId="0" applyFont="1" applyBorder="1"/>
    <xf numFmtId="0" fontId="8" fillId="0" borderId="4" xfId="0" applyFont="1" applyFill="1" applyBorder="1" applyAlignment="1" applyProtection="1">
      <alignment horizontal="left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6" fillId="0" borderId="2" xfId="0" applyFont="1" applyBorder="1" applyAlignment="1">
      <alignment horizontal="center"/>
    </xf>
    <xf numFmtId="0" fontId="3" fillId="0" borderId="4" xfId="0" applyFont="1" applyFill="1" applyBorder="1" applyAlignment="1" applyProtection="1">
      <alignment horizontal="left"/>
    </xf>
    <xf numFmtId="0" fontId="8" fillId="0" borderId="4" xfId="3" applyFont="1" applyFill="1" applyBorder="1"/>
    <xf numFmtId="0" fontId="8" fillId="0" borderId="3" xfId="0" applyFont="1" applyFill="1" applyBorder="1" applyAlignment="1" applyProtection="1">
      <alignment horizontal="left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5" fontId="3" fillId="0" borderId="1" xfId="1" applyNumberFormat="1" applyFont="1" applyFill="1" applyBorder="1"/>
    <xf numFmtId="165" fontId="6" fillId="0" borderId="1" xfId="0" applyNumberFormat="1" applyFont="1" applyBorder="1" applyAlignment="1">
      <alignment horizontal="center"/>
    </xf>
    <xf numFmtId="0" fontId="3" fillId="2" borderId="9" xfId="4" applyFont="1" applyFill="1" applyBorder="1" applyAlignment="1">
      <alignment horizontal="center"/>
    </xf>
    <xf numFmtId="0" fontId="3" fillId="0" borderId="2" xfId="1" applyFont="1" applyFill="1" applyBorder="1" applyAlignment="1" applyProtection="1">
      <alignment horizontal="left"/>
    </xf>
    <xf numFmtId="0" fontId="6" fillId="0" borderId="9" xfId="0" applyFont="1" applyBorder="1" applyAlignment="1">
      <alignment horizontal="center"/>
    </xf>
    <xf numFmtId="165" fontId="3" fillId="0" borderId="2" xfId="1" applyNumberFormat="1" applyFont="1" applyFill="1" applyBorder="1"/>
    <xf numFmtId="165" fontId="6" fillId="0" borderId="2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0" applyFont="1" applyFill="1" applyBorder="1" applyAlignment="1" applyProtection="1">
      <alignment horizontal="left"/>
    </xf>
    <xf numFmtId="0" fontId="6" fillId="0" borderId="15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1" xfId="0" applyFont="1" applyFill="1" applyBorder="1"/>
    <xf numFmtId="0" fontId="7" fillId="0" borderId="7" xfId="0" applyFont="1" applyFill="1" applyBorder="1" applyAlignment="1">
      <alignment horizontal="left"/>
    </xf>
    <xf numFmtId="0" fontId="8" fillId="0" borderId="7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/>
    </xf>
    <xf numFmtId="0" fontId="10" fillId="0" borderId="0" xfId="1" applyFont="1" applyFill="1"/>
    <xf numFmtId="0" fontId="10" fillId="0" borderId="0" xfId="1" applyFont="1" applyFill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6" fillId="0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</cellXfs>
  <cellStyles count="8">
    <cellStyle name="Millares 2" xfId="2"/>
    <cellStyle name="Millares 2 2" xfId="5"/>
    <cellStyle name="Millares 3" xfId="7"/>
    <cellStyle name="Normal" xfId="0" builtinId="0"/>
    <cellStyle name="Normal 2" xfId="4"/>
    <cellStyle name="Normal 4" xfId="6"/>
    <cellStyle name="Normal_CuantiFito 0005" xfId="3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A7" sqref="A7"/>
    </sheetView>
  </sheetViews>
  <sheetFormatPr baseColWidth="10" defaultRowHeight="12" x14ac:dyDescent="0.2"/>
  <cols>
    <col min="1" max="1" width="33.28515625" style="67" customWidth="1"/>
    <col min="2" max="6" width="10.42578125" style="67" customWidth="1"/>
    <col min="7" max="7" width="12" style="67" bestFit="1" customWidth="1"/>
    <col min="8" max="15" width="10.42578125" style="67" customWidth="1"/>
    <col min="16" max="16384" width="11.42578125" style="67"/>
  </cols>
  <sheetData>
    <row r="1" spans="1:7" x14ac:dyDescent="0.2">
      <c r="A1" s="3" t="s">
        <v>36</v>
      </c>
      <c r="B1" s="62"/>
      <c r="C1" s="66"/>
      <c r="E1" s="63"/>
    </row>
    <row r="2" spans="1:7" x14ac:dyDescent="0.2">
      <c r="A2" s="4"/>
      <c r="B2" s="4"/>
      <c r="E2" s="64"/>
    </row>
    <row r="3" spans="1:7" ht="13.5" x14ac:dyDescent="0.2">
      <c r="A3" s="4" t="s">
        <v>30</v>
      </c>
      <c r="B3" s="4"/>
      <c r="E3" s="64"/>
    </row>
    <row r="4" spans="1:7" x14ac:dyDescent="0.2">
      <c r="A4" s="5" t="s">
        <v>74</v>
      </c>
      <c r="B4" s="4"/>
      <c r="C4" s="4"/>
      <c r="E4" s="65"/>
    </row>
    <row r="5" spans="1:7" x14ac:dyDescent="0.2">
      <c r="A5" s="4" t="s">
        <v>39</v>
      </c>
      <c r="B5" s="4"/>
      <c r="C5" s="4"/>
      <c r="E5" s="64"/>
    </row>
    <row r="7" spans="1:7" x14ac:dyDescent="0.2">
      <c r="A7" s="7" t="s">
        <v>15</v>
      </c>
      <c r="B7" s="70" t="s">
        <v>17</v>
      </c>
      <c r="C7" s="71"/>
      <c r="D7" s="72"/>
      <c r="E7" s="70" t="s">
        <v>16</v>
      </c>
      <c r="F7" s="72"/>
      <c r="G7" s="8" t="s">
        <v>18</v>
      </c>
    </row>
    <row r="8" spans="1:7" x14ac:dyDescent="0.2">
      <c r="A8" s="9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</row>
    <row r="9" spans="1:7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</row>
    <row r="10" spans="1:7" x14ac:dyDescent="0.2">
      <c r="A10" s="11" t="s">
        <v>9</v>
      </c>
      <c r="B10" s="12">
        <v>24.1</v>
      </c>
      <c r="C10" s="13">
        <v>22.1</v>
      </c>
      <c r="D10" s="14">
        <v>24.5</v>
      </c>
      <c r="E10" s="14">
        <v>19.2</v>
      </c>
      <c r="F10" s="13">
        <v>19.2</v>
      </c>
      <c r="G10" s="14">
        <v>19.5</v>
      </c>
    </row>
    <row r="11" spans="1:7" x14ac:dyDescent="0.2">
      <c r="A11" s="15" t="s">
        <v>11</v>
      </c>
      <c r="B11" s="16"/>
      <c r="C11" s="16"/>
      <c r="D11" s="17"/>
      <c r="E11" s="18"/>
      <c r="F11" s="18"/>
      <c r="G11" s="18"/>
    </row>
    <row r="12" spans="1:7" x14ac:dyDescent="0.2">
      <c r="A12" s="19" t="s">
        <v>31</v>
      </c>
      <c r="B12" s="20">
        <v>360</v>
      </c>
      <c r="C12" s="20">
        <v>0</v>
      </c>
      <c r="D12" s="21">
        <v>0</v>
      </c>
      <c r="E12" s="22">
        <v>0</v>
      </c>
      <c r="F12" s="22">
        <v>0</v>
      </c>
      <c r="G12" s="22">
        <v>0</v>
      </c>
    </row>
    <row r="13" spans="1:7" x14ac:dyDescent="0.2">
      <c r="A13" s="19" t="s">
        <v>10</v>
      </c>
      <c r="B13" s="20">
        <v>0</v>
      </c>
      <c r="C13" s="20">
        <v>0</v>
      </c>
      <c r="D13" s="21">
        <v>0</v>
      </c>
      <c r="E13" s="22">
        <v>0</v>
      </c>
      <c r="F13" s="22">
        <v>0</v>
      </c>
      <c r="G13" s="22">
        <v>680</v>
      </c>
    </row>
    <row r="14" spans="1:7" x14ac:dyDescent="0.2">
      <c r="A14" s="23" t="s">
        <v>22</v>
      </c>
      <c r="B14" s="24">
        <f>SUM(B12:B13)</f>
        <v>360</v>
      </c>
      <c r="C14" s="24">
        <f t="shared" ref="C14:G14" si="0">SUM(C12:C13)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10">
        <f t="shared" si="0"/>
        <v>680</v>
      </c>
    </row>
    <row r="15" spans="1:7" x14ac:dyDescent="0.2">
      <c r="A15" s="25" t="s">
        <v>12</v>
      </c>
      <c r="B15" s="20"/>
      <c r="C15" s="20"/>
      <c r="D15" s="21"/>
      <c r="E15" s="22"/>
      <c r="F15" s="22"/>
      <c r="G15" s="22"/>
    </row>
    <row r="16" spans="1:7" x14ac:dyDescent="0.2">
      <c r="A16" s="19" t="s">
        <v>24</v>
      </c>
      <c r="B16" s="20">
        <v>0</v>
      </c>
      <c r="C16" s="20">
        <v>0</v>
      </c>
      <c r="D16" s="21">
        <v>0</v>
      </c>
      <c r="E16" s="22">
        <v>0</v>
      </c>
      <c r="F16" s="22">
        <v>0</v>
      </c>
      <c r="G16" s="22">
        <v>40</v>
      </c>
    </row>
    <row r="17" spans="1:7" x14ac:dyDescent="0.2">
      <c r="A17" s="19" t="s">
        <v>32</v>
      </c>
      <c r="B17" s="20">
        <v>0</v>
      </c>
      <c r="C17" s="20">
        <v>0</v>
      </c>
      <c r="D17" s="21">
        <v>0</v>
      </c>
      <c r="E17" s="22">
        <v>80</v>
      </c>
      <c r="F17" s="22">
        <v>0</v>
      </c>
      <c r="G17" s="22">
        <v>80</v>
      </c>
    </row>
    <row r="18" spans="1:7" x14ac:dyDescent="0.2">
      <c r="A18" s="19" t="s">
        <v>25</v>
      </c>
      <c r="B18" s="20">
        <v>0</v>
      </c>
      <c r="C18" s="20">
        <v>2360</v>
      </c>
      <c r="D18" s="21">
        <v>200</v>
      </c>
      <c r="E18" s="22">
        <v>0</v>
      </c>
      <c r="F18" s="22">
        <v>80</v>
      </c>
      <c r="G18" s="22">
        <v>1040</v>
      </c>
    </row>
    <row r="19" spans="1:7" x14ac:dyDescent="0.2">
      <c r="A19" s="19" t="s">
        <v>13</v>
      </c>
      <c r="B19" s="20">
        <v>40</v>
      </c>
      <c r="C19" s="20">
        <v>200</v>
      </c>
      <c r="D19" s="21">
        <v>0</v>
      </c>
      <c r="E19" s="22">
        <v>0</v>
      </c>
      <c r="F19" s="22">
        <v>40</v>
      </c>
      <c r="G19" s="22">
        <v>0</v>
      </c>
    </row>
    <row r="20" spans="1:7" x14ac:dyDescent="0.2">
      <c r="A20" s="26" t="s">
        <v>21</v>
      </c>
      <c r="B20" s="20">
        <v>80</v>
      </c>
      <c r="C20" s="20">
        <v>160</v>
      </c>
      <c r="D20" s="21">
        <v>0</v>
      </c>
      <c r="E20" s="22">
        <v>40</v>
      </c>
      <c r="F20" s="22">
        <v>0</v>
      </c>
      <c r="G20" s="22">
        <v>0</v>
      </c>
    </row>
    <row r="21" spans="1:7" x14ac:dyDescent="0.2">
      <c r="A21" s="27" t="s">
        <v>14</v>
      </c>
      <c r="B21" s="28">
        <v>120</v>
      </c>
      <c r="C21" s="28">
        <v>0</v>
      </c>
      <c r="D21" s="29">
        <v>200</v>
      </c>
      <c r="E21" s="30">
        <v>200</v>
      </c>
      <c r="F21" s="30">
        <v>320</v>
      </c>
      <c r="G21" s="30">
        <v>80</v>
      </c>
    </row>
    <row r="22" spans="1:7" x14ac:dyDescent="0.2">
      <c r="A22" s="31" t="s">
        <v>23</v>
      </c>
      <c r="B22" s="10">
        <f>SUM(B16:B21)</f>
        <v>240</v>
      </c>
      <c r="C22" s="10">
        <f t="shared" ref="C22:G22" si="1">SUM(C16:C21)</f>
        <v>2720</v>
      </c>
      <c r="D22" s="10">
        <f t="shared" si="1"/>
        <v>400</v>
      </c>
      <c r="E22" s="10">
        <f t="shared" si="1"/>
        <v>320</v>
      </c>
      <c r="F22" s="10">
        <f t="shared" si="1"/>
        <v>440</v>
      </c>
      <c r="G22" s="10">
        <f t="shared" si="1"/>
        <v>1240</v>
      </c>
    </row>
    <row r="23" spans="1:7" x14ac:dyDescent="0.2">
      <c r="A23" s="32" t="s">
        <v>19</v>
      </c>
      <c r="B23" s="33">
        <f>(B14+B22)</f>
        <v>600</v>
      </c>
      <c r="C23" s="33">
        <f t="shared" ref="C23:G23" si="2">(C14+C22)</f>
        <v>2720</v>
      </c>
      <c r="D23" s="33">
        <f t="shared" si="2"/>
        <v>400</v>
      </c>
      <c r="E23" s="33">
        <f t="shared" si="2"/>
        <v>320</v>
      </c>
      <c r="F23" s="33">
        <f t="shared" si="2"/>
        <v>440</v>
      </c>
      <c r="G23" s="33">
        <f t="shared" si="2"/>
        <v>1920</v>
      </c>
    </row>
    <row r="24" spans="1:7" x14ac:dyDescent="0.2">
      <c r="A24" s="2" t="s">
        <v>20</v>
      </c>
    </row>
    <row r="26" spans="1:7" x14ac:dyDescent="0.2">
      <c r="A26" s="68" t="s">
        <v>40</v>
      </c>
    </row>
  </sheetData>
  <mergeCells count="2">
    <mergeCell ref="B7:D7"/>
    <mergeCell ref="E7:F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A8" sqref="A8"/>
    </sheetView>
  </sheetViews>
  <sheetFormatPr baseColWidth="10" defaultRowHeight="12" x14ac:dyDescent="0.2"/>
  <cols>
    <col min="1" max="1" width="31.28515625" style="67" customWidth="1"/>
    <col min="2" max="16384" width="11.42578125" style="67"/>
  </cols>
  <sheetData>
    <row r="1" spans="1:5" x14ac:dyDescent="0.2">
      <c r="A1" s="3" t="s">
        <v>54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83</v>
      </c>
      <c r="B4" s="4"/>
      <c r="C4" s="4"/>
      <c r="E4" s="65"/>
    </row>
    <row r="5" spans="1:5" x14ac:dyDescent="0.2">
      <c r="A5" s="4" t="s">
        <v>53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19.3</v>
      </c>
      <c r="C10" s="10">
        <v>19</v>
      </c>
      <c r="D10" s="10">
        <v>18.2</v>
      </c>
      <c r="E10" s="10">
        <v>18.399999999999999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360</v>
      </c>
      <c r="C12" s="22">
        <v>800</v>
      </c>
      <c r="D12" s="21">
        <v>320</v>
      </c>
      <c r="E12" s="22">
        <v>480</v>
      </c>
    </row>
    <row r="13" spans="1:5" x14ac:dyDescent="0.2">
      <c r="A13" s="59" t="s">
        <v>10</v>
      </c>
      <c r="B13" s="21">
        <v>0</v>
      </c>
      <c r="C13" s="22">
        <v>80</v>
      </c>
      <c r="D13" s="21">
        <v>0</v>
      </c>
      <c r="E13" s="22">
        <v>0</v>
      </c>
    </row>
    <row r="14" spans="1:5" x14ac:dyDescent="0.2">
      <c r="A14" s="23" t="s">
        <v>22</v>
      </c>
      <c r="B14" s="10">
        <f>SUM(B12:B13)</f>
        <v>360</v>
      </c>
      <c r="C14" s="10">
        <f>SUM(C12:C13)</f>
        <v>880</v>
      </c>
      <c r="D14" s="10">
        <f>SUM(D12:D13)</f>
        <v>320</v>
      </c>
      <c r="E14" s="10">
        <f>SUM(E12:E13)</f>
        <v>480</v>
      </c>
    </row>
    <row r="15" spans="1:5" x14ac:dyDescent="0.2">
      <c r="A15" s="60" t="s">
        <v>12</v>
      </c>
      <c r="B15" s="49"/>
      <c r="C15" s="49"/>
      <c r="D15" s="49"/>
      <c r="E15" s="49"/>
    </row>
    <row r="16" spans="1:5" x14ac:dyDescent="0.2">
      <c r="A16" s="61" t="s">
        <v>14</v>
      </c>
      <c r="B16" s="29">
        <v>0</v>
      </c>
      <c r="C16" s="29">
        <v>40</v>
      </c>
      <c r="D16" s="29">
        <v>0</v>
      </c>
      <c r="E16" s="29">
        <v>0</v>
      </c>
    </row>
    <row r="17" spans="1:5" x14ac:dyDescent="0.2">
      <c r="A17" s="31" t="s">
        <v>23</v>
      </c>
      <c r="B17" s="10">
        <f>SUM(B16:B16)</f>
        <v>0</v>
      </c>
      <c r="C17" s="10">
        <f>SUM(C16:C16)</f>
        <v>40</v>
      </c>
      <c r="D17" s="10">
        <f>SUM(D16:D16)</f>
        <v>0</v>
      </c>
      <c r="E17" s="10">
        <f>SUM(E16:E16)</f>
        <v>0</v>
      </c>
    </row>
    <row r="18" spans="1:5" x14ac:dyDescent="0.2">
      <c r="A18" s="55" t="s">
        <v>19</v>
      </c>
      <c r="B18" s="33">
        <f>(B14+B17)</f>
        <v>360</v>
      </c>
      <c r="C18" s="33">
        <f>(C14+C17)</f>
        <v>920</v>
      </c>
      <c r="D18" s="33">
        <f>(D14+D17)</f>
        <v>320</v>
      </c>
      <c r="E18" s="33">
        <f>(E14+E17)</f>
        <v>480</v>
      </c>
    </row>
    <row r="19" spans="1:5" x14ac:dyDescent="0.2">
      <c r="A19" s="6"/>
      <c r="B19" s="6"/>
      <c r="C19" s="6"/>
      <c r="D19" s="6"/>
      <c r="E19" s="6"/>
    </row>
    <row r="20" spans="1:5" x14ac:dyDescent="0.2">
      <c r="A20" s="2" t="s">
        <v>20</v>
      </c>
      <c r="B20" s="6"/>
      <c r="C20" s="6"/>
      <c r="D20" s="6"/>
      <c r="E20" s="6"/>
    </row>
    <row r="22" spans="1:5" x14ac:dyDescent="0.2">
      <c r="A22" s="68" t="s">
        <v>40</v>
      </c>
    </row>
  </sheetData>
  <mergeCells count="1">
    <mergeCell ref="B7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A20" sqref="A20"/>
    </sheetView>
  </sheetViews>
  <sheetFormatPr baseColWidth="10" defaultRowHeight="12" x14ac:dyDescent="0.2"/>
  <cols>
    <col min="1" max="1" width="31.85546875" style="67" customWidth="1"/>
    <col min="2" max="16384" width="11.42578125" style="67"/>
  </cols>
  <sheetData>
    <row r="1" spans="1:5" x14ac:dyDescent="0.2">
      <c r="A1" s="3" t="s">
        <v>55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84</v>
      </c>
      <c r="B4" s="4"/>
      <c r="C4" s="4"/>
      <c r="E4" s="65"/>
    </row>
    <row r="5" spans="1:5" x14ac:dyDescent="0.2">
      <c r="A5" s="4" t="s">
        <v>56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18.21</v>
      </c>
      <c r="C10" s="10">
        <v>18.399999999999999</v>
      </c>
      <c r="D10" s="10">
        <v>16.41</v>
      </c>
      <c r="E10" s="10">
        <v>16.34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4160</v>
      </c>
      <c r="C12" s="22">
        <v>1240</v>
      </c>
      <c r="D12" s="21">
        <v>5320</v>
      </c>
      <c r="E12" s="22">
        <v>2960</v>
      </c>
    </row>
    <row r="13" spans="1:5" x14ac:dyDescent="0.2">
      <c r="A13" s="23" t="s">
        <v>22</v>
      </c>
      <c r="B13" s="10">
        <f>B12</f>
        <v>4160</v>
      </c>
      <c r="C13" s="10">
        <f t="shared" ref="C13:E13" si="0">C12</f>
        <v>1240</v>
      </c>
      <c r="D13" s="10">
        <f>D12</f>
        <v>5320</v>
      </c>
      <c r="E13" s="10">
        <f t="shared" si="0"/>
        <v>2960</v>
      </c>
    </row>
    <row r="14" spans="1:5" x14ac:dyDescent="0.2">
      <c r="A14" s="60" t="s">
        <v>12</v>
      </c>
      <c r="B14" s="49"/>
      <c r="C14" s="49"/>
      <c r="D14" s="49"/>
      <c r="E14" s="49"/>
    </row>
    <row r="15" spans="1:5" x14ac:dyDescent="0.2">
      <c r="A15" s="19" t="s">
        <v>13</v>
      </c>
      <c r="B15" s="21">
        <v>300</v>
      </c>
      <c r="C15" s="21">
        <v>0</v>
      </c>
      <c r="D15" s="21">
        <v>0</v>
      </c>
      <c r="E15" s="21">
        <v>0</v>
      </c>
    </row>
    <row r="16" spans="1:5" x14ac:dyDescent="0.2">
      <c r="A16" s="61" t="s">
        <v>14</v>
      </c>
      <c r="B16" s="29">
        <v>12800</v>
      </c>
      <c r="C16" s="29">
        <v>280</v>
      </c>
      <c r="D16" s="29">
        <v>120</v>
      </c>
      <c r="E16" s="29">
        <v>160</v>
      </c>
    </row>
    <row r="17" spans="1:5" x14ac:dyDescent="0.2">
      <c r="A17" s="31" t="s">
        <v>23</v>
      </c>
      <c r="B17" s="10">
        <f>(B15+B16)</f>
        <v>13100</v>
      </c>
      <c r="C17" s="10">
        <f t="shared" ref="C17:E17" si="1">(C15+C16)</f>
        <v>280</v>
      </c>
      <c r="D17" s="10">
        <f>(D15+D16)</f>
        <v>120</v>
      </c>
      <c r="E17" s="10">
        <f t="shared" si="1"/>
        <v>160</v>
      </c>
    </row>
    <row r="18" spans="1:5" x14ac:dyDescent="0.2">
      <c r="A18" s="55" t="s">
        <v>19</v>
      </c>
      <c r="B18" s="33">
        <f>(B13+B17)</f>
        <v>17260</v>
      </c>
      <c r="C18" s="33">
        <f t="shared" ref="C18:E18" si="2">(C13+C17)</f>
        <v>1520</v>
      </c>
      <c r="D18" s="33">
        <f>(D13+D17)</f>
        <v>5440</v>
      </c>
      <c r="E18" s="33">
        <f t="shared" si="2"/>
        <v>3120</v>
      </c>
    </row>
    <row r="19" spans="1:5" x14ac:dyDescent="0.2">
      <c r="A19" s="6"/>
      <c r="B19" s="6"/>
      <c r="C19" s="6"/>
      <c r="D19" s="6"/>
      <c r="E19" s="6"/>
    </row>
    <row r="20" spans="1:5" x14ac:dyDescent="0.2">
      <c r="A20" s="2" t="s">
        <v>20</v>
      </c>
      <c r="B20" s="6"/>
      <c r="C20" s="6"/>
      <c r="D20" s="6"/>
      <c r="E20" s="6"/>
    </row>
    <row r="22" spans="1:5" x14ac:dyDescent="0.2">
      <c r="A22" s="68" t="s">
        <v>40</v>
      </c>
    </row>
  </sheetData>
  <mergeCells count="1">
    <mergeCell ref="B7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31.28515625" customWidth="1"/>
  </cols>
  <sheetData>
    <row r="1" spans="1:6" x14ac:dyDescent="0.25">
      <c r="A1" s="3" t="s">
        <v>57</v>
      </c>
      <c r="B1" s="62"/>
      <c r="C1" s="66"/>
      <c r="D1" s="1"/>
      <c r="E1" s="63"/>
      <c r="F1" s="1"/>
    </row>
    <row r="2" spans="1:6" x14ac:dyDescent="0.25">
      <c r="A2" s="4"/>
      <c r="B2" s="4"/>
      <c r="C2" s="1"/>
      <c r="D2" s="1"/>
      <c r="E2" s="64"/>
      <c r="F2" s="1"/>
    </row>
    <row r="3" spans="1:6" x14ac:dyDescent="0.25">
      <c r="A3" s="4" t="s">
        <v>30</v>
      </c>
      <c r="B3" s="4"/>
      <c r="C3" s="1"/>
      <c r="D3" s="1"/>
      <c r="E3" s="64"/>
      <c r="F3" s="1"/>
    </row>
    <row r="4" spans="1:6" x14ac:dyDescent="0.25">
      <c r="A4" s="5" t="s">
        <v>85</v>
      </c>
      <c r="B4" s="4"/>
      <c r="C4" s="4"/>
      <c r="D4" s="1"/>
      <c r="E4" s="65"/>
      <c r="F4" s="1"/>
    </row>
    <row r="5" spans="1:6" x14ac:dyDescent="0.25">
      <c r="A5" s="4" t="s">
        <v>58</v>
      </c>
      <c r="B5" s="4"/>
      <c r="C5" s="4"/>
      <c r="D5" s="1"/>
      <c r="E5" s="64"/>
      <c r="F5" s="1"/>
    </row>
    <row r="7" spans="1:6" x14ac:dyDescent="0.25">
      <c r="A7" s="57" t="s">
        <v>15</v>
      </c>
      <c r="B7" s="70" t="s">
        <v>17</v>
      </c>
      <c r="C7" s="71"/>
      <c r="D7" s="71"/>
      <c r="E7" s="72"/>
    </row>
    <row r="8" spans="1:6" x14ac:dyDescent="0.25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6" x14ac:dyDescent="0.25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6" x14ac:dyDescent="0.25">
      <c r="A10" s="34" t="s">
        <v>9</v>
      </c>
      <c r="B10" s="10">
        <v>18.600000000000001</v>
      </c>
      <c r="C10" s="10">
        <v>18.899999999999999</v>
      </c>
      <c r="D10" s="10">
        <v>18.2</v>
      </c>
      <c r="E10" s="10">
        <v>18.2</v>
      </c>
    </row>
    <row r="11" spans="1:6" x14ac:dyDescent="0.25">
      <c r="A11" s="58" t="s">
        <v>11</v>
      </c>
      <c r="B11" s="21"/>
      <c r="C11" s="22"/>
      <c r="D11" s="21"/>
      <c r="E11" s="22"/>
    </row>
    <row r="12" spans="1:6" x14ac:dyDescent="0.25">
      <c r="A12" s="59" t="s">
        <v>34</v>
      </c>
      <c r="B12" s="21">
        <v>10000</v>
      </c>
      <c r="C12" s="22">
        <v>2720</v>
      </c>
      <c r="D12" s="21">
        <v>8120</v>
      </c>
      <c r="E12" s="22">
        <v>15440</v>
      </c>
    </row>
    <row r="13" spans="1:6" x14ac:dyDescent="0.25">
      <c r="A13" s="59" t="s">
        <v>10</v>
      </c>
      <c r="B13" s="21">
        <v>440</v>
      </c>
      <c r="C13" s="22">
        <v>520</v>
      </c>
      <c r="D13" s="21">
        <v>1040</v>
      </c>
      <c r="E13" s="22">
        <v>2040</v>
      </c>
    </row>
    <row r="14" spans="1:6" x14ac:dyDescent="0.25">
      <c r="A14" s="59" t="s">
        <v>33</v>
      </c>
      <c r="B14" s="21">
        <v>200</v>
      </c>
      <c r="C14" s="22">
        <v>0</v>
      </c>
      <c r="D14" s="21">
        <v>0</v>
      </c>
      <c r="E14" s="22">
        <v>240</v>
      </c>
    </row>
    <row r="15" spans="1:6" x14ac:dyDescent="0.25">
      <c r="A15" s="23" t="s">
        <v>22</v>
      </c>
      <c r="B15" s="10">
        <f>SUM(B12:B14)</f>
        <v>10640</v>
      </c>
      <c r="C15" s="10">
        <f t="shared" ref="C15:E15" si="0">SUM(C12:C14)</f>
        <v>3240</v>
      </c>
      <c r="D15" s="10">
        <f>SUM(D12:D14)</f>
        <v>9160</v>
      </c>
      <c r="E15" s="10">
        <f t="shared" si="0"/>
        <v>17720</v>
      </c>
    </row>
    <row r="16" spans="1:6" x14ac:dyDescent="0.25">
      <c r="A16" s="60" t="s">
        <v>12</v>
      </c>
      <c r="B16" s="49"/>
      <c r="C16" s="49"/>
      <c r="D16" s="49"/>
      <c r="E16" s="49"/>
    </row>
    <row r="17" spans="1:5" x14ac:dyDescent="0.25">
      <c r="A17" s="59" t="s">
        <v>32</v>
      </c>
      <c r="B17" s="21">
        <v>80</v>
      </c>
      <c r="C17" s="21">
        <v>0</v>
      </c>
      <c r="D17" s="21">
        <v>200</v>
      </c>
      <c r="E17" s="21">
        <v>640</v>
      </c>
    </row>
    <row r="18" spans="1:5" x14ac:dyDescent="0.25">
      <c r="A18" s="19" t="s">
        <v>25</v>
      </c>
      <c r="B18" s="21">
        <v>0</v>
      </c>
      <c r="C18" s="21">
        <v>0</v>
      </c>
      <c r="D18" s="21">
        <v>0</v>
      </c>
      <c r="E18" s="21">
        <v>40</v>
      </c>
    </row>
    <row r="19" spans="1:5" x14ac:dyDescent="0.25">
      <c r="A19" s="19" t="s">
        <v>13</v>
      </c>
      <c r="B19" s="21">
        <v>240</v>
      </c>
      <c r="C19" s="21">
        <v>240</v>
      </c>
      <c r="D19" s="21">
        <v>0</v>
      </c>
      <c r="E19" s="21">
        <v>40</v>
      </c>
    </row>
    <row r="20" spans="1:5" x14ac:dyDescent="0.25">
      <c r="A20" s="61" t="s">
        <v>14</v>
      </c>
      <c r="B20" s="29">
        <v>3840</v>
      </c>
      <c r="C20" s="29">
        <v>720</v>
      </c>
      <c r="D20" s="29">
        <v>720</v>
      </c>
      <c r="E20" s="29">
        <v>1400</v>
      </c>
    </row>
    <row r="21" spans="1:5" x14ac:dyDescent="0.25">
      <c r="A21" s="31" t="s">
        <v>23</v>
      </c>
      <c r="B21" s="10">
        <f>SUM(B17:B20)</f>
        <v>4160</v>
      </c>
      <c r="C21" s="10">
        <f t="shared" ref="C21:E21" si="1">SUM(C17:C20)</f>
        <v>960</v>
      </c>
      <c r="D21" s="10">
        <f>SUM(D17:D20)</f>
        <v>920</v>
      </c>
      <c r="E21" s="10">
        <f t="shared" si="1"/>
        <v>2120</v>
      </c>
    </row>
    <row r="22" spans="1:5" x14ac:dyDescent="0.25">
      <c r="A22" s="55" t="s">
        <v>19</v>
      </c>
      <c r="B22" s="33">
        <f>(B15+B21)</f>
        <v>14800</v>
      </c>
      <c r="C22" s="33">
        <f>(C15+C21)</f>
        <v>4200</v>
      </c>
      <c r="D22" s="33">
        <f>(D15+D21)</f>
        <v>10080</v>
      </c>
      <c r="E22" s="33">
        <f>(E15+E21)</f>
        <v>19840</v>
      </c>
    </row>
    <row r="23" spans="1:5" x14ac:dyDescent="0.25">
      <c r="A23" s="6"/>
      <c r="B23" s="6"/>
      <c r="C23" s="6"/>
      <c r="D23" s="6"/>
      <c r="E23" s="6"/>
    </row>
    <row r="24" spans="1:5" x14ac:dyDescent="0.25">
      <c r="A24" s="2" t="s">
        <v>20</v>
      </c>
      <c r="B24" s="6"/>
      <c r="C24" s="6"/>
      <c r="D24" s="6"/>
      <c r="E24" s="6"/>
    </row>
    <row r="26" spans="1:5" x14ac:dyDescent="0.25">
      <c r="A26" s="68" t="s">
        <v>40</v>
      </c>
    </row>
  </sheetData>
  <mergeCells count="1">
    <mergeCell ref="B7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C15" sqref="C15"/>
    </sheetView>
  </sheetViews>
  <sheetFormatPr baseColWidth="10" defaultRowHeight="12" x14ac:dyDescent="0.2"/>
  <cols>
    <col min="1" max="1" width="31.7109375" style="67" customWidth="1"/>
    <col min="2" max="16384" width="11.42578125" style="67"/>
  </cols>
  <sheetData>
    <row r="1" spans="1:5" x14ac:dyDescent="0.2">
      <c r="A1" s="3" t="s">
        <v>59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86</v>
      </c>
      <c r="B4" s="4"/>
      <c r="C4" s="4"/>
      <c r="E4" s="65"/>
    </row>
    <row r="5" spans="1:5" x14ac:dyDescent="0.2">
      <c r="A5" s="4" t="s">
        <v>60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17.5</v>
      </c>
      <c r="C10" s="10">
        <v>17.3</v>
      </c>
      <c r="D10" s="10">
        <v>17.2</v>
      </c>
      <c r="E10" s="10">
        <v>16.7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1720</v>
      </c>
      <c r="C12" s="22">
        <v>0</v>
      </c>
      <c r="D12" s="21">
        <v>3120</v>
      </c>
      <c r="E12" s="22">
        <v>1920</v>
      </c>
    </row>
    <row r="13" spans="1:5" x14ac:dyDescent="0.2">
      <c r="A13" s="59" t="s">
        <v>10</v>
      </c>
      <c r="B13" s="21">
        <v>2240</v>
      </c>
      <c r="C13" s="22">
        <v>1520</v>
      </c>
      <c r="D13" s="21">
        <v>1320</v>
      </c>
      <c r="E13" s="22">
        <v>280</v>
      </c>
    </row>
    <row r="14" spans="1:5" x14ac:dyDescent="0.2">
      <c r="A14" s="59" t="s">
        <v>33</v>
      </c>
      <c r="B14" s="21">
        <v>480</v>
      </c>
      <c r="C14" s="22">
        <v>880</v>
      </c>
      <c r="D14" s="21">
        <v>1960</v>
      </c>
      <c r="E14" s="22">
        <v>1720</v>
      </c>
    </row>
    <row r="15" spans="1:5" x14ac:dyDescent="0.2">
      <c r="A15" s="23" t="s">
        <v>22</v>
      </c>
      <c r="B15" s="10">
        <f>SUM(B12:B14)</f>
        <v>4440</v>
      </c>
      <c r="C15" s="10">
        <f t="shared" ref="C15:E15" si="0">SUM(C12:C14)</f>
        <v>2400</v>
      </c>
      <c r="D15" s="10">
        <f>SUM(D12:D14)</f>
        <v>6400</v>
      </c>
      <c r="E15" s="10">
        <f t="shared" si="0"/>
        <v>3920</v>
      </c>
    </row>
    <row r="16" spans="1:5" x14ac:dyDescent="0.2">
      <c r="A16" s="60" t="s">
        <v>12</v>
      </c>
      <c r="B16" s="49"/>
      <c r="C16" s="49"/>
      <c r="D16" s="49"/>
      <c r="E16" s="49"/>
    </row>
    <row r="17" spans="1:5" x14ac:dyDescent="0.2">
      <c r="A17" s="59" t="s">
        <v>32</v>
      </c>
      <c r="B17" s="21">
        <v>200</v>
      </c>
      <c r="C17" s="21">
        <v>0</v>
      </c>
      <c r="D17" s="21">
        <v>0</v>
      </c>
      <c r="E17" s="21">
        <v>0</v>
      </c>
    </row>
    <row r="18" spans="1:5" x14ac:dyDescent="0.2">
      <c r="A18" s="19" t="s">
        <v>13</v>
      </c>
      <c r="B18" s="21">
        <v>40</v>
      </c>
      <c r="C18" s="21">
        <v>0</v>
      </c>
      <c r="D18" s="21">
        <v>0</v>
      </c>
      <c r="E18" s="21">
        <v>40</v>
      </c>
    </row>
    <row r="19" spans="1:5" x14ac:dyDescent="0.2">
      <c r="A19" s="61" t="s">
        <v>14</v>
      </c>
      <c r="B19" s="29">
        <v>120</v>
      </c>
      <c r="C19" s="29">
        <v>120</v>
      </c>
      <c r="D19" s="29">
        <v>80</v>
      </c>
      <c r="E19" s="29">
        <v>200</v>
      </c>
    </row>
    <row r="20" spans="1:5" x14ac:dyDescent="0.2">
      <c r="A20" s="31" t="s">
        <v>23</v>
      </c>
      <c r="B20" s="10">
        <f>SUM(B17:B19)</f>
        <v>360</v>
      </c>
      <c r="C20" s="10">
        <f>SUM(C17:C19)</f>
        <v>120</v>
      </c>
      <c r="D20" s="10">
        <f>SUM(D17:D19)</f>
        <v>80</v>
      </c>
      <c r="E20" s="10">
        <f>SUM(E17:E19)</f>
        <v>240</v>
      </c>
    </row>
    <row r="21" spans="1:5" x14ac:dyDescent="0.2">
      <c r="A21" s="55" t="s">
        <v>19</v>
      </c>
      <c r="B21" s="33">
        <f>(B15+B20)</f>
        <v>4800</v>
      </c>
      <c r="C21" s="33">
        <f>(C15+C20)</f>
        <v>2520</v>
      </c>
      <c r="D21" s="33">
        <f>(D15+D20)</f>
        <v>6480</v>
      </c>
      <c r="E21" s="33">
        <f>(E15+E20)</f>
        <v>4160</v>
      </c>
    </row>
    <row r="22" spans="1:5" x14ac:dyDescent="0.2">
      <c r="A22" s="6"/>
      <c r="B22" s="6"/>
      <c r="C22" s="6"/>
      <c r="D22" s="6"/>
      <c r="E22" s="6"/>
    </row>
    <row r="23" spans="1:5" x14ac:dyDescent="0.2">
      <c r="A23" s="2" t="s">
        <v>20</v>
      </c>
      <c r="B23" s="6"/>
      <c r="C23" s="6"/>
      <c r="D23" s="6"/>
      <c r="E23" s="6"/>
    </row>
    <row r="25" spans="1:5" x14ac:dyDescent="0.2">
      <c r="A25" s="68" t="s">
        <v>40</v>
      </c>
    </row>
  </sheetData>
  <mergeCells count="1">
    <mergeCell ref="B7: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E13" sqref="E13"/>
    </sheetView>
  </sheetViews>
  <sheetFormatPr baseColWidth="10" defaultRowHeight="12" x14ac:dyDescent="0.2"/>
  <cols>
    <col min="1" max="1" width="32.85546875" style="67" customWidth="1"/>
    <col min="2" max="16384" width="11.42578125" style="67"/>
  </cols>
  <sheetData>
    <row r="1" spans="1:5" x14ac:dyDescent="0.2">
      <c r="A1" s="3" t="s">
        <v>61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87</v>
      </c>
      <c r="B4" s="4"/>
      <c r="C4" s="4"/>
      <c r="E4" s="65"/>
    </row>
    <row r="5" spans="1:5" x14ac:dyDescent="0.2">
      <c r="A5" s="4" t="s">
        <v>62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18.899999999999999</v>
      </c>
      <c r="C10" s="10">
        <v>19.100000000000001</v>
      </c>
      <c r="D10" s="10">
        <v>16.399999999999999</v>
      </c>
      <c r="E10" s="10">
        <v>15.6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360</v>
      </c>
      <c r="C12" s="22">
        <v>720</v>
      </c>
      <c r="D12" s="21">
        <v>2280</v>
      </c>
      <c r="E12" s="22">
        <v>2520</v>
      </c>
    </row>
    <row r="13" spans="1:5" x14ac:dyDescent="0.2">
      <c r="A13" s="59" t="s">
        <v>33</v>
      </c>
      <c r="B13" s="21">
        <v>320</v>
      </c>
      <c r="C13" s="22">
        <v>320</v>
      </c>
      <c r="D13" s="21">
        <v>480</v>
      </c>
      <c r="E13" s="22">
        <v>280</v>
      </c>
    </row>
    <row r="14" spans="1:5" x14ac:dyDescent="0.2">
      <c r="A14" s="23" t="s">
        <v>22</v>
      </c>
      <c r="B14" s="10">
        <f>SUM(B12:B13)</f>
        <v>680</v>
      </c>
      <c r="C14" s="10">
        <f>SUM(C12:C13)</f>
        <v>1040</v>
      </c>
      <c r="D14" s="10">
        <f>SUM(D12:D13)</f>
        <v>2760</v>
      </c>
      <c r="E14" s="10">
        <f>SUM(E12:E13)</f>
        <v>2800</v>
      </c>
    </row>
    <row r="15" spans="1:5" x14ac:dyDescent="0.2">
      <c r="A15" s="60" t="s">
        <v>12</v>
      </c>
      <c r="B15" s="49"/>
      <c r="C15" s="49"/>
      <c r="D15" s="49"/>
      <c r="E15" s="49"/>
    </row>
    <row r="16" spans="1:5" x14ac:dyDescent="0.2">
      <c r="A16" s="19" t="s">
        <v>13</v>
      </c>
      <c r="B16" s="21">
        <v>40</v>
      </c>
      <c r="C16" s="21">
        <v>0</v>
      </c>
      <c r="D16" s="21">
        <v>0</v>
      </c>
      <c r="E16" s="21">
        <v>0</v>
      </c>
    </row>
    <row r="17" spans="1:5" x14ac:dyDescent="0.2">
      <c r="A17" s="61" t="s">
        <v>14</v>
      </c>
      <c r="B17" s="29">
        <v>40</v>
      </c>
      <c r="C17" s="29">
        <v>80</v>
      </c>
      <c r="D17" s="29">
        <v>0</v>
      </c>
      <c r="E17" s="29">
        <v>40</v>
      </c>
    </row>
    <row r="18" spans="1:5" x14ac:dyDescent="0.2">
      <c r="A18" s="31" t="s">
        <v>23</v>
      </c>
      <c r="B18" s="10">
        <f>SUM(B16:B17)</f>
        <v>80</v>
      </c>
      <c r="C18" s="10">
        <f>SUM(C16:C17)</f>
        <v>80</v>
      </c>
      <c r="D18" s="10">
        <f>SUM(D16:D17)</f>
        <v>0</v>
      </c>
      <c r="E18" s="10">
        <f>SUM(E16:E17)</f>
        <v>40</v>
      </c>
    </row>
    <row r="19" spans="1:5" x14ac:dyDescent="0.2">
      <c r="A19" s="55" t="s">
        <v>19</v>
      </c>
      <c r="B19" s="33">
        <f>(B14+B18)</f>
        <v>760</v>
      </c>
      <c r="C19" s="33">
        <f>(C14+C18)</f>
        <v>1120</v>
      </c>
      <c r="D19" s="33">
        <f>(D14+D18)</f>
        <v>2760</v>
      </c>
      <c r="E19" s="33">
        <f>(E14+E18)</f>
        <v>2840</v>
      </c>
    </row>
    <row r="20" spans="1:5" x14ac:dyDescent="0.2">
      <c r="A20" s="6"/>
      <c r="B20" s="6"/>
      <c r="C20" s="6"/>
      <c r="D20" s="6"/>
      <c r="E20" s="6"/>
    </row>
    <row r="21" spans="1:5" x14ac:dyDescent="0.2">
      <c r="A21" s="2" t="s">
        <v>20</v>
      </c>
      <c r="B21" s="6"/>
      <c r="C21" s="6"/>
      <c r="D21" s="6"/>
      <c r="E21" s="6"/>
    </row>
    <row r="23" spans="1:5" x14ac:dyDescent="0.2">
      <c r="A23" s="68" t="s">
        <v>40</v>
      </c>
    </row>
  </sheetData>
  <mergeCells count="1">
    <mergeCell ref="B7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2" zoomScaleNormal="100" workbookViewId="0">
      <selection activeCell="E16" sqref="E16"/>
    </sheetView>
  </sheetViews>
  <sheetFormatPr baseColWidth="10" defaultRowHeight="12" x14ac:dyDescent="0.2"/>
  <cols>
    <col min="1" max="1" width="31.140625" style="67" customWidth="1"/>
    <col min="2" max="16384" width="11.42578125" style="67"/>
  </cols>
  <sheetData>
    <row r="1" spans="1:5" x14ac:dyDescent="0.2">
      <c r="A1" s="3" t="s">
        <v>63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88</v>
      </c>
      <c r="B4" s="4"/>
      <c r="C4" s="4"/>
      <c r="E4" s="65"/>
    </row>
    <row r="5" spans="1:5" x14ac:dyDescent="0.2">
      <c r="A5" s="4" t="s">
        <v>64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18.3</v>
      </c>
      <c r="C10" s="10">
        <v>17.399999999999999</v>
      </c>
      <c r="D10" s="10">
        <v>16.2</v>
      </c>
      <c r="E10" s="10">
        <v>16.2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1400</v>
      </c>
      <c r="C12" s="22">
        <v>3600</v>
      </c>
      <c r="D12" s="21">
        <v>1480</v>
      </c>
      <c r="E12" s="22">
        <v>4320</v>
      </c>
    </row>
    <row r="13" spans="1:5" x14ac:dyDescent="0.2">
      <c r="A13" s="59" t="s">
        <v>10</v>
      </c>
      <c r="B13" s="21">
        <v>440</v>
      </c>
      <c r="C13" s="22">
        <v>0</v>
      </c>
      <c r="D13" s="21">
        <v>1000</v>
      </c>
      <c r="E13" s="22">
        <v>1440</v>
      </c>
    </row>
    <row r="14" spans="1:5" x14ac:dyDescent="0.2">
      <c r="A14" s="59" t="s">
        <v>33</v>
      </c>
      <c r="B14" s="21">
        <v>0</v>
      </c>
      <c r="C14" s="22">
        <v>200</v>
      </c>
      <c r="D14" s="21">
        <v>480</v>
      </c>
      <c r="E14" s="22">
        <v>560</v>
      </c>
    </row>
    <row r="15" spans="1:5" x14ac:dyDescent="0.2">
      <c r="A15" s="23" t="s">
        <v>22</v>
      </c>
      <c r="B15" s="10">
        <f>SUM(B12:B14)</f>
        <v>1840</v>
      </c>
      <c r="C15" s="10">
        <f>SUM(C12:C14)</f>
        <v>3800</v>
      </c>
      <c r="D15" s="10">
        <f>SUM(D12:D14)</f>
        <v>2960</v>
      </c>
      <c r="E15" s="10">
        <f>SUM(E12:E14)</f>
        <v>6320</v>
      </c>
    </row>
    <row r="16" spans="1:5" x14ac:dyDescent="0.2">
      <c r="A16" s="60" t="s">
        <v>12</v>
      </c>
      <c r="B16" s="49"/>
      <c r="C16" s="49"/>
      <c r="D16" s="49"/>
      <c r="E16" s="49"/>
    </row>
    <row r="17" spans="1:5" x14ac:dyDescent="0.2">
      <c r="A17" s="19" t="s">
        <v>13</v>
      </c>
      <c r="B17" s="21">
        <v>440</v>
      </c>
      <c r="C17" s="21">
        <v>160</v>
      </c>
      <c r="D17" s="21">
        <v>0</v>
      </c>
      <c r="E17" s="21">
        <v>80</v>
      </c>
    </row>
    <row r="18" spans="1:5" x14ac:dyDescent="0.2">
      <c r="A18" s="59" t="s">
        <v>27</v>
      </c>
      <c r="B18" s="21">
        <v>40</v>
      </c>
      <c r="C18" s="21">
        <v>0</v>
      </c>
      <c r="D18" s="21">
        <v>0</v>
      </c>
      <c r="E18" s="21">
        <v>0</v>
      </c>
    </row>
    <row r="19" spans="1:5" x14ac:dyDescent="0.2">
      <c r="A19" s="61" t="s">
        <v>28</v>
      </c>
      <c r="B19" s="21">
        <v>40</v>
      </c>
      <c r="C19" s="21">
        <v>80</v>
      </c>
      <c r="D19" s="21">
        <v>80</v>
      </c>
      <c r="E19" s="21">
        <v>0</v>
      </c>
    </row>
    <row r="20" spans="1:5" x14ac:dyDescent="0.2">
      <c r="A20" s="31" t="s">
        <v>23</v>
      </c>
      <c r="B20" s="10">
        <f>SUM(B17:B19)</f>
        <v>520</v>
      </c>
      <c r="C20" s="10">
        <f t="shared" ref="C20:E20" si="0">SUM(C17:C19)</f>
        <v>240</v>
      </c>
      <c r="D20" s="10">
        <f t="shared" si="0"/>
        <v>80</v>
      </c>
      <c r="E20" s="10">
        <f t="shared" si="0"/>
        <v>80</v>
      </c>
    </row>
    <row r="21" spans="1:5" x14ac:dyDescent="0.2">
      <c r="A21" s="55" t="s">
        <v>19</v>
      </c>
      <c r="B21" s="33">
        <f>(B15+B20)</f>
        <v>2360</v>
      </c>
      <c r="C21" s="33">
        <f>(C15+C20)</f>
        <v>4040</v>
      </c>
      <c r="D21" s="33">
        <f>(D15+D20)</f>
        <v>3040</v>
      </c>
      <c r="E21" s="33">
        <f>(E15+E20)</f>
        <v>6400</v>
      </c>
    </row>
    <row r="22" spans="1:5" x14ac:dyDescent="0.2">
      <c r="A22" s="6"/>
      <c r="B22" s="6"/>
      <c r="C22" s="6"/>
      <c r="D22" s="6"/>
      <c r="E22" s="6"/>
    </row>
    <row r="23" spans="1:5" x14ac:dyDescent="0.2">
      <c r="A23" s="2" t="s">
        <v>20</v>
      </c>
      <c r="B23" s="6"/>
      <c r="C23" s="6"/>
      <c r="D23" s="6"/>
      <c r="E23" s="6"/>
    </row>
    <row r="25" spans="1:5" x14ac:dyDescent="0.2">
      <c r="A25" s="69"/>
    </row>
  </sheetData>
  <mergeCells count="1">
    <mergeCell ref="B7:E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B7" sqref="B7:C7"/>
    </sheetView>
  </sheetViews>
  <sheetFormatPr baseColWidth="10" defaultRowHeight="12" x14ac:dyDescent="0.2"/>
  <cols>
    <col min="1" max="1" width="31.42578125" style="67" customWidth="1"/>
    <col min="2" max="16384" width="11.42578125" style="67"/>
  </cols>
  <sheetData>
    <row r="1" spans="1:5" x14ac:dyDescent="0.2">
      <c r="A1" s="3" t="s">
        <v>65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89</v>
      </c>
      <c r="B4" s="4"/>
      <c r="C4" s="4"/>
      <c r="E4" s="65"/>
    </row>
    <row r="5" spans="1:5" x14ac:dyDescent="0.2">
      <c r="A5" s="4" t="s">
        <v>66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2"/>
    </row>
    <row r="8" spans="1:5" x14ac:dyDescent="0.2">
      <c r="A8" s="9" t="s">
        <v>0</v>
      </c>
      <c r="B8" s="46" t="s">
        <v>1</v>
      </c>
      <c r="C8" s="46" t="s">
        <v>3</v>
      </c>
    </row>
    <row r="9" spans="1:5" x14ac:dyDescent="0.2">
      <c r="A9" s="9" t="s">
        <v>7</v>
      </c>
      <c r="B9" s="10" t="s">
        <v>8</v>
      </c>
      <c r="C9" s="10" t="s">
        <v>8</v>
      </c>
    </row>
    <row r="10" spans="1:5" x14ac:dyDescent="0.2">
      <c r="A10" s="34" t="s">
        <v>9</v>
      </c>
      <c r="B10" s="10">
        <v>18.399999999999999</v>
      </c>
      <c r="C10" s="10">
        <v>17.8</v>
      </c>
    </row>
    <row r="11" spans="1:5" x14ac:dyDescent="0.2">
      <c r="A11" s="58" t="s">
        <v>11</v>
      </c>
      <c r="B11" s="21"/>
      <c r="C11" s="22"/>
    </row>
    <row r="12" spans="1:5" x14ac:dyDescent="0.2">
      <c r="A12" s="59" t="s">
        <v>34</v>
      </c>
      <c r="B12" s="21">
        <v>1960</v>
      </c>
      <c r="C12" s="22">
        <v>4400</v>
      </c>
    </row>
    <row r="13" spans="1:5" x14ac:dyDescent="0.2">
      <c r="A13" s="59" t="s">
        <v>33</v>
      </c>
      <c r="B13" s="21">
        <v>0</v>
      </c>
      <c r="C13" s="22">
        <v>160</v>
      </c>
    </row>
    <row r="14" spans="1:5" x14ac:dyDescent="0.2">
      <c r="A14" s="23" t="s">
        <v>22</v>
      </c>
      <c r="B14" s="10">
        <f>SUM(B12:B13)</f>
        <v>1960</v>
      </c>
      <c r="C14" s="10">
        <f>SUM(C12:C13)</f>
        <v>4560</v>
      </c>
    </row>
    <row r="15" spans="1:5" x14ac:dyDescent="0.2">
      <c r="A15" s="60" t="s">
        <v>12</v>
      </c>
      <c r="B15" s="49"/>
      <c r="C15" s="49"/>
    </row>
    <row r="16" spans="1:5" x14ac:dyDescent="0.2">
      <c r="A16" s="19" t="s">
        <v>13</v>
      </c>
      <c r="B16" s="21">
        <v>320</v>
      </c>
      <c r="C16" s="21">
        <v>120</v>
      </c>
    </row>
    <row r="17" spans="1:3" x14ac:dyDescent="0.2">
      <c r="A17" s="31" t="s">
        <v>23</v>
      </c>
      <c r="B17" s="10">
        <v>320</v>
      </c>
      <c r="C17" s="10">
        <v>120</v>
      </c>
    </row>
    <row r="18" spans="1:3" x14ac:dyDescent="0.2">
      <c r="A18" s="55" t="s">
        <v>19</v>
      </c>
      <c r="B18" s="33">
        <f>(B14+B17)</f>
        <v>2280</v>
      </c>
      <c r="C18" s="33">
        <f>(C14+C17)</f>
        <v>4680</v>
      </c>
    </row>
    <row r="19" spans="1:3" x14ac:dyDescent="0.2">
      <c r="A19" s="6"/>
      <c r="B19" s="6"/>
      <c r="C19" s="6"/>
    </row>
    <row r="20" spans="1:3" x14ac:dyDescent="0.2">
      <c r="A20" s="2" t="s">
        <v>20</v>
      </c>
      <c r="B20" s="6"/>
      <c r="C20" s="6"/>
    </row>
    <row r="22" spans="1:3" x14ac:dyDescent="0.2">
      <c r="A22" s="69"/>
    </row>
  </sheetData>
  <mergeCells count="1">
    <mergeCell ref="B7:C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D18" sqref="D18"/>
    </sheetView>
  </sheetViews>
  <sheetFormatPr baseColWidth="10" defaultRowHeight="12" x14ac:dyDescent="0.2"/>
  <cols>
    <col min="1" max="1" width="31" style="67" customWidth="1"/>
    <col min="2" max="16384" width="11.42578125" style="67"/>
  </cols>
  <sheetData>
    <row r="1" spans="1:5" x14ac:dyDescent="0.2">
      <c r="A1" s="3" t="s">
        <v>67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90</v>
      </c>
      <c r="B4" s="4"/>
      <c r="C4" s="4"/>
      <c r="E4" s="65"/>
    </row>
    <row r="5" spans="1:5" x14ac:dyDescent="0.2">
      <c r="A5" s="4" t="s">
        <v>68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19.899999999999999</v>
      </c>
      <c r="C10" s="10">
        <v>19.2</v>
      </c>
      <c r="D10" s="10">
        <v>18</v>
      </c>
      <c r="E10" s="10">
        <v>16.899999999999999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24440</v>
      </c>
      <c r="C12" s="22">
        <v>15520</v>
      </c>
      <c r="D12" s="21">
        <v>15000</v>
      </c>
      <c r="E12" s="22">
        <v>18200</v>
      </c>
    </row>
    <row r="13" spans="1:5" x14ac:dyDescent="0.2">
      <c r="A13" s="59" t="s">
        <v>10</v>
      </c>
      <c r="B13" s="21">
        <v>920</v>
      </c>
      <c r="C13" s="22">
        <v>320</v>
      </c>
      <c r="D13" s="21">
        <v>800</v>
      </c>
      <c r="E13" s="22">
        <v>400</v>
      </c>
    </row>
    <row r="14" spans="1:5" x14ac:dyDescent="0.2">
      <c r="A14" s="59" t="s">
        <v>33</v>
      </c>
      <c r="B14" s="21">
        <v>2200</v>
      </c>
      <c r="C14" s="22">
        <v>480</v>
      </c>
      <c r="D14" s="21">
        <v>720</v>
      </c>
      <c r="E14" s="22">
        <v>1000</v>
      </c>
    </row>
    <row r="15" spans="1:5" x14ac:dyDescent="0.2">
      <c r="A15" s="23" t="s">
        <v>22</v>
      </c>
      <c r="B15" s="10">
        <f>SUM(B12:B14)</f>
        <v>27560</v>
      </c>
      <c r="C15" s="10">
        <f t="shared" ref="C15:E15" si="0">SUM(C12:C14)</f>
        <v>16320</v>
      </c>
      <c r="D15" s="10">
        <f t="shared" si="0"/>
        <v>16520</v>
      </c>
      <c r="E15" s="10">
        <f t="shared" si="0"/>
        <v>19600</v>
      </c>
    </row>
    <row r="16" spans="1:5" x14ac:dyDescent="0.2">
      <c r="A16" s="60" t="s">
        <v>12</v>
      </c>
      <c r="B16" s="49"/>
      <c r="C16" s="49"/>
      <c r="D16" s="49"/>
      <c r="E16" s="49"/>
    </row>
    <row r="17" spans="1:5" x14ac:dyDescent="0.2">
      <c r="A17" s="19" t="s">
        <v>13</v>
      </c>
      <c r="B17" s="21">
        <v>40</v>
      </c>
      <c r="C17" s="21">
        <v>80</v>
      </c>
      <c r="D17" s="21">
        <v>40</v>
      </c>
      <c r="E17" s="21">
        <v>40</v>
      </c>
    </row>
    <row r="18" spans="1:5" x14ac:dyDescent="0.2">
      <c r="A18" s="59" t="s">
        <v>27</v>
      </c>
      <c r="B18" s="21">
        <v>6560</v>
      </c>
      <c r="C18" s="21">
        <v>10080</v>
      </c>
      <c r="D18" s="21">
        <v>3360</v>
      </c>
      <c r="E18" s="21">
        <v>3520</v>
      </c>
    </row>
    <row r="19" spans="1:5" x14ac:dyDescent="0.2">
      <c r="A19" s="61" t="s">
        <v>28</v>
      </c>
      <c r="B19" s="21">
        <v>40</v>
      </c>
      <c r="C19" s="21">
        <v>20</v>
      </c>
      <c r="D19" s="21">
        <v>40</v>
      </c>
      <c r="E19" s="21">
        <v>40</v>
      </c>
    </row>
    <row r="20" spans="1:5" x14ac:dyDescent="0.2">
      <c r="A20" s="31" t="s">
        <v>23</v>
      </c>
      <c r="B20" s="10">
        <f>SUM(B17:B19)</f>
        <v>6640</v>
      </c>
      <c r="C20" s="10">
        <f t="shared" ref="C20:E20" si="1">SUM(C17:C19)</f>
        <v>10180</v>
      </c>
      <c r="D20" s="10">
        <f t="shared" si="1"/>
        <v>3440</v>
      </c>
      <c r="E20" s="10">
        <f t="shared" si="1"/>
        <v>3600</v>
      </c>
    </row>
    <row r="21" spans="1:5" x14ac:dyDescent="0.2">
      <c r="A21" s="55" t="s">
        <v>19</v>
      </c>
      <c r="B21" s="33">
        <f>(B15+B20)</f>
        <v>34200</v>
      </c>
      <c r="C21" s="33">
        <f t="shared" ref="C21:E21" si="2">(C15+C20)</f>
        <v>26500</v>
      </c>
      <c r="D21" s="33">
        <f t="shared" si="2"/>
        <v>19960</v>
      </c>
      <c r="E21" s="33">
        <f t="shared" si="2"/>
        <v>23200</v>
      </c>
    </row>
    <row r="22" spans="1:5" x14ac:dyDescent="0.2">
      <c r="A22" s="6"/>
      <c r="B22" s="6"/>
      <c r="C22" s="6"/>
      <c r="D22" s="6"/>
      <c r="E22" s="6"/>
    </row>
    <row r="23" spans="1:5" x14ac:dyDescent="0.2">
      <c r="A23" s="2" t="s">
        <v>20</v>
      </c>
      <c r="B23" s="6"/>
      <c r="C23" s="6"/>
      <c r="D23" s="6"/>
      <c r="E23" s="6"/>
    </row>
    <row r="24" spans="1:5" x14ac:dyDescent="0.2">
      <c r="A24" s="6"/>
      <c r="B24" s="6"/>
      <c r="C24" s="6"/>
      <c r="D24" s="6"/>
      <c r="E24" s="6"/>
    </row>
    <row r="25" spans="1:5" x14ac:dyDescent="0.2">
      <c r="A25" s="69"/>
    </row>
  </sheetData>
  <mergeCells count="1">
    <mergeCell ref="B7:E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19" sqref="A19"/>
    </sheetView>
  </sheetViews>
  <sheetFormatPr baseColWidth="10" defaultRowHeight="12" x14ac:dyDescent="0.2"/>
  <cols>
    <col min="1" max="1" width="31.28515625" style="67" customWidth="1"/>
    <col min="2" max="16384" width="11.42578125" style="67"/>
  </cols>
  <sheetData>
    <row r="1" spans="1:5" x14ac:dyDescent="0.2">
      <c r="A1" s="3" t="s">
        <v>69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91</v>
      </c>
      <c r="B4" s="4"/>
      <c r="C4" s="4"/>
      <c r="E4" s="65"/>
    </row>
    <row r="5" spans="1:5" x14ac:dyDescent="0.2">
      <c r="A5" s="4" t="s">
        <v>70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20.399999999999999</v>
      </c>
      <c r="C10" s="10">
        <v>20.37</v>
      </c>
      <c r="D10" s="10">
        <v>17.5</v>
      </c>
      <c r="E10" s="10">
        <v>16.600000000000001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48800</v>
      </c>
      <c r="C12" s="22">
        <v>37000</v>
      </c>
      <c r="D12" s="21">
        <v>20320</v>
      </c>
      <c r="E12" s="22">
        <v>5560</v>
      </c>
    </row>
    <row r="13" spans="1:5" x14ac:dyDescent="0.2">
      <c r="A13" s="59" t="s">
        <v>10</v>
      </c>
      <c r="B13" s="21">
        <v>2400</v>
      </c>
      <c r="C13" s="22">
        <v>640</v>
      </c>
      <c r="D13" s="21">
        <v>360</v>
      </c>
      <c r="E13" s="22">
        <v>240</v>
      </c>
    </row>
    <row r="14" spans="1:5" x14ac:dyDescent="0.2">
      <c r="A14" s="59" t="s">
        <v>33</v>
      </c>
      <c r="B14" s="21">
        <v>1640</v>
      </c>
      <c r="C14" s="22">
        <v>200</v>
      </c>
      <c r="D14" s="21">
        <v>160</v>
      </c>
      <c r="E14" s="22">
        <v>200</v>
      </c>
    </row>
    <row r="15" spans="1:5" x14ac:dyDescent="0.2">
      <c r="A15" s="23" t="s">
        <v>22</v>
      </c>
      <c r="B15" s="10">
        <f>SUM(B12:B14)</f>
        <v>52840</v>
      </c>
      <c r="C15" s="10">
        <f t="shared" ref="C15:E15" si="0">SUM(C12:C14)</f>
        <v>37840</v>
      </c>
      <c r="D15" s="10">
        <f>SUM(D12:D14)</f>
        <v>20840</v>
      </c>
      <c r="E15" s="10">
        <f t="shared" si="0"/>
        <v>6000</v>
      </c>
    </row>
    <row r="16" spans="1:5" x14ac:dyDescent="0.2">
      <c r="A16" s="60" t="s">
        <v>12</v>
      </c>
      <c r="B16" s="49"/>
      <c r="C16" s="49"/>
      <c r="D16" s="49"/>
      <c r="E16" s="49"/>
    </row>
    <row r="17" spans="1:5" x14ac:dyDescent="0.2">
      <c r="A17" s="19" t="s">
        <v>13</v>
      </c>
      <c r="B17" s="21">
        <v>80</v>
      </c>
      <c r="C17" s="21">
        <v>80</v>
      </c>
      <c r="D17" s="21">
        <v>0</v>
      </c>
      <c r="E17" s="21">
        <v>0</v>
      </c>
    </row>
    <row r="18" spans="1:5" x14ac:dyDescent="0.2">
      <c r="A18" s="59" t="s">
        <v>27</v>
      </c>
      <c r="B18" s="21">
        <v>17440</v>
      </c>
      <c r="C18" s="21">
        <v>18200</v>
      </c>
      <c r="D18" s="21">
        <v>5080</v>
      </c>
      <c r="E18" s="21">
        <v>2000</v>
      </c>
    </row>
    <row r="19" spans="1:5" x14ac:dyDescent="0.2">
      <c r="A19" s="61" t="s">
        <v>28</v>
      </c>
      <c r="B19" s="21">
        <v>320</v>
      </c>
      <c r="C19" s="21">
        <v>320</v>
      </c>
      <c r="D19" s="21">
        <v>0</v>
      </c>
      <c r="E19" s="21">
        <v>0</v>
      </c>
    </row>
    <row r="20" spans="1:5" x14ac:dyDescent="0.2">
      <c r="A20" s="31" t="s">
        <v>23</v>
      </c>
      <c r="B20" s="10">
        <f>SUM(B17:B19)</f>
        <v>17840</v>
      </c>
      <c r="C20" s="10">
        <f t="shared" ref="C20:E20" si="1">SUM(C17:C19)</f>
        <v>18600</v>
      </c>
      <c r="D20" s="10">
        <f t="shared" si="1"/>
        <v>5080</v>
      </c>
      <c r="E20" s="10">
        <f t="shared" si="1"/>
        <v>2000</v>
      </c>
    </row>
    <row r="21" spans="1:5" x14ac:dyDescent="0.2">
      <c r="A21" s="55" t="s">
        <v>19</v>
      </c>
      <c r="B21" s="33">
        <f>(B15+B20)</f>
        <v>70680</v>
      </c>
      <c r="C21" s="33">
        <f t="shared" ref="C21:E21" si="2">(C15+C20)</f>
        <v>56440</v>
      </c>
      <c r="D21" s="33">
        <f t="shared" si="2"/>
        <v>25920</v>
      </c>
      <c r="E21" s="33">
        <f t="shared" si="2"/>
        <v>8000</v>
      </c>
    </row>
    <row r="22" spans="1:5" x14ac:dyDescent="0.2">
      <c r="A22" s="6"/>
      <c r="B22" s="6"/>
      <c r="C22" s="6"/>
      <c r="D22" s="6"/>
      <c r="E22" s="6"/>
    </row>
    <row r="23" spans="1:5" x14ac:dyDescent="0.2">
      <c r="A23" s="2" t="s">
        <v>20</v>
      </c>
      <c r="B23" s="6"/>
      <c r="C23" s="6"/>
      <c r="D23" s="6"/>
      <c r="E23" s="6"/>
    </row>
  </sheetData>
  <mergeCells count="1">
    <mergeCell ref="B7:E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B16" sqref="B16"/>
    </sheetView>
  </sheetViews>
  <sheetFormatPr baseColWidth="10" defaultRowHeight="12" x14ac:dyDescent="0.2"/>
  <cols>
    <col min="1" max="1" width="31.140625" style="67" customWidth="1"/>
    <col min="2" max="16384" width="11.42578125" style="67"/>
  </cols>
  <sheetData>
    <row r="1" spans="1:5" x14ac:dyDescent="0.2">
      <c r="A1" s="3" t="s">
        <v>71</v>
      </c>
      <c r="B1" s="62"/>
      <c r="C1" s="66"/>
      <c r="E1" s="63"/>
    </row>
    <row r="2" spans="1:5" x14ac:dyDescent="0.2">
      <c r="A2" s="4"/>
      <c r="B2" s="4"/>
      <c r="E2" s="64"/>
    </row>
    <row r="3" spans="1:5" ht="13.5" x14ac:dyDescent="0.2">
      <c r="A3" s="4" t="s">
        <v>30</v>
      </c>
      <c r="B3" s="4"/>
      <c r="E3" s="64"/>
    </row>
    <row r="4" spans="1:5" x14ac:dyDescent="0.2">
      <c r="A4" s="5" t="s">
        <v>92</v>
      </c>
      <c r="B4" s="4"/>
      <c r="C4" s="4"/>
      <c r="E4" s="65"/>
    </row>
    <row r="5" spans="1:5" x14ac:dyDescent="0.2">
      <c r="A5" s="4" t="s">
        <v>72</v>
      </c>
      <c r="B5" s="4"/>
      <c r="C5" s="4"/>
      <c r="E5" s="64"/>
    </row>
    <row r="7" spans="1:5" x14ac:dyDescent="0.2">
      <c r="A7" s="57" t="s">
        <v>15</v>
      </c>
      <c r="B7" s="70" t="s">
        <v>17</v>
      </c>
      <c r="C7" s="71"/>
      <c r="D7" s="71"/>
      <c r="E7" s="72"/>
    </row>
    <row r="8" spans="1:5" x14ac:dyDescent="0.2">
      <c r="A8" s="9" t="s">
        <v>0</v>
      </c>
      <c r="B8" s="46" t="s">
        <v>1</v>
      </c>
      <c r="C8" s="46" t="s">
        <v>3</v>
      </c>
      <c r="D8" s="46" t="s">
        <v>26</v>
      </c>
      <c r="E8" s="46" t="s">
        <v>2</v>
      </c>
    </row>
    <row r="9" spans="1:5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</row>
    <row r="10" spans="1:5" x14ac:dyDescent="0.2">
      <c r="A10" s="34" t="s">
        <v>9</v>
      </c>
      <c r="B10" s="10">
        <v>20.7</v>
      </c>
      <c r="C10" s="10">
        <v>20.5</v>
      </c>
      <c r="D10" s="10">
        <v>16.100000000000001</v>
      </c>
      <c r="E10" s="10">
        <v>15.8</v>
      </c>
    </row>
    <row r="11" spans="1:5" x14ac:dyDescent="0.2">
      <c r="A11" s="58" t="s">
        <v>11</v>
      </c>
      <c r="B11" s="21"/>
      <c r="C11" s="22"/>
      <c r="D11" s="21"/>
      <c r="E11" s="22"/>
    </row>
    <row r="12" spans="1:5" x14ac:dyDescent="0.2">
      <c r="A12" s="59" t="s">
        <v>34</v>
      </c>
      <c r="B12" s="21">
        <v>52680</v>
      </c>
      <c r="C12" s="22">
        <v>182680</v>
      </c>
      <c r="D12" s="21">
        <v>162040</v>
      </c>
      <c r="E12" s="22">
        <v>58840</v>
      </c>
    </row>
    <row r="13" spans="1:5" x14ac:dyDescent="0.2">
      <c r="A13" s="59" t="s">
        <v>10</v>
      </c>
      <c r="B13" s="21">
        <v>2520</v>
      </c>
      <c r="C13" s="22">
        <v>2000</v>
      </c>
      <c r="D13" s="21">
        <v>4240</v>
      </c>
      <c r="E13" s="22">
        <v>3040</v>
      </c>
    </row>
    <row r="14" spans="1:5" x14ac:dyDescent="0.2">
      <c r="A14" s="59" t="s">
        <v>33</v>
      </c>
      <c r="B14" s="21">
        <v>3160</v>
      </c>
      <c r="C14" s="22">
        <v>4240</v>
      </c>
      <c r="D14" s="21">
        <v>14160</v>
      </c>
      <c r="E14" s="22">
        <v>6880</v>
      </c>
    </row>
    <row r="15" spans="1:5" x14ac:dyDescent="0.2">
      <c r="A15" s="23" t="s">
        <v>22</v>
      </c>
      <c r="B15" s="10">
        <f>SUM(B12:B14)</f>
        <v>58360</v>
      </c>
      <c r="C15" s="10">
        <f t="shared" ref="C15" si="0">SUM(C12:C14)</f>
        <v>188920</v>
      </c>
      <c r="D15" s="10">
        <f>SUM(D12:D14)</f>
        <v>180440</v>
      </c>
      <c r="E15" s="10">
        <f t="shared" ref="E15" si="1">SUM(E12:E14)</f>
        <v>68760</v>
      </c>
    </row>
    <row r="16" spans="1:5" x14ac:dyDescent="0.2">
      <c r="A16" s="60" t="s">
        <v>12</v>
      </c>
      <c r="B16" s="49"/>
      <c r="C16" s="49"/>
      <c r="D16" s="49"/>
      <c r="E16" s="49"/>
    </row>
    <row r="17" spans="1:5" x14ac:dyDescent="0.2">
      <c r="A17" s="19" t="s">
        <v>13</v>
      </c>
      <c r="B17" s="21">
        <v>0</v>
      </c>
      <c r="C17" s="21">
        <v>40</v>
      </c>
      <c r="D17" s="21">
        <v>200</v>
      </c>
      <c r="E17" s="21">
        <v>40</v>
      </c>
    </row>
    <row r="18" spans="1:5" x14ac:dyDescent="0.2">
      <c r="A18" s="59" t="s">
        <v>27</v>
      </c>
      <c r="B18" s="21">
        <v>6240</v>
      </c>
      <c r="C18" s="21">
        <v>16320</v>
      </c>
      <c r="D18" s="21">
        <v>9240</v>
      </c>
      <c r="E18" s="21">
        <v>10200</v>
      </c>
    </row>
    <row r="19" spans="1:5" x14ac:dyDescent="0.2">
      <c r="A19" s="61" t="s">
        <v>28</v>
      </c>
      <c r="B19" s="21">
        <v>240</v>
      </c>
      <c r="C19" s="21">
        <v>0</v>
      </c>
      <c r="D19" s="21">
        <v>80</v>
      </c>
      <c r="E19" s="21">
        <v>0</v>
      </c>
    </row>
    <row r="20" spans="1:5" x14ac:dyDescent="0.2">
      <c r="A20" s="31" t="s">
        <v>23</v>
      </c>
      <c r="B20" s="10">
        <f>SUM(B17:B19)</f>
        <v>6480</v>
      </c>
      <c r="C20" s="10">
        <f t="shared" ref="C20:E20" si="2">SUM(C17:C19)</f>
        <v>16360</v>
      </c>
      <c r="D20" s="10">
        <f t="shared" si="2"/>
        <v>9520</v>
      </c>
      <c r="E20" s="10">
        <f t="shared" si="2"/>
        <v>10240</v>
      </c>
    </row>
    <row r="21" spans="1:5" x14ac:dyDescent="0.2">
      <c r="A21" s="55" t="s">
        <v>19</v>
      </c>
      <c r="B21" s="33">
        <f>(B15+B20)</f>
        <v>64840</v>
      </c>
      <c r="C21" s="33">
        <f t="shared" ref="C21:E21" si="3">(C15+C20)</f>
        <v>205280</v>
      </c>
      <c r="D21" s="33">
        <f t="shared" si="3"/>
        <v>189960</v>
      </c>
      <c r="E21" s="33">
        <f t="shared" si="3"/>
        <v>79000</v>
      </c>
    </row>
    <row r="22" spans="1:5" x14ac:dyDescent="0.2">
      <c r="A22" s="6"/>
      <c r="B22" s="6"/>
      <c r="C22" s="6"/>
      <c r="D22" s="6"/>
      <c r="E22" s="6"/>
    </row>
    <row r="23" spans="1:5" x14ac:dyDescent="0.2">
      <c r="A23" s="2" t="s">
        <v>20</v>
      </c>
      <c r="B23" s="6"/>
      <c r="C23" s="6"/>
      <c r="D23" s="6"/>
      <c r="E23" s="6"/>
    </row>
  </sheetData>
  <mergeCells count="1"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H12" sqref="H12"/>
    </sheetView>
  </sheetViews>
  <sheetFormatPr baseColWidth="10" defaultRowHeight="12" x14ac:dyDescent="0.2"/>
  <cols>
    <col min="1" max="1" width="54.140625" style="6" bestFit="1" customWidth="1"/>
    <col min="2" max="6" width="11.42578125" style="6"/>
    <col min="7" max="7" width="12" style="6" bestFit="1" customWidth="1"/>
    <col min="8" max="16384" width="11.42578125" style="6"/>
  </cols>
  <sheetData>
    <row r="1" spans="1:7" x14ac:dyDescent="0.2">
      <c r="A1" s="3" t="s">
        <v>37</v>
      </c>
      <c r="B1" s="62"/>
      <c r="C1" s="66"/>
      <c r="E1" s="63"/>
    </row>
    <row r="2" spans="1:7" x14ac:dyDescent="0.2">
      <c r="A2" s="4"/>
      <c r="B2" s="4"/>
      <c r="E2" s="64"/>
    </row>
    <row r="3" spans="1:7" ht="13.5" x14ac:dyDescent="0.2">
      <c r="A3" s="4" t="s">
        <v>30</v>
      </c>
      <c r="B3" s="4"/>
      <c r="E3" s="64"/>
    </row>
    <row r="4" spans="1:7" x14ac:dyDescent="0.2">
      <c r="A4" s="5" t="s">
        <v>75</v>
      </c>
      <c r="B4" s="4"/>
      <c r="C4" s="4"/>
      <c r="E4" s="65"/>
    </row>
    <row r="5" spans="1:7" x14ac:dyDescent="0.2">
      <c r="A5" s="4" t="s">
        <v>73</v>
      </c>
      <c r="B5" s="4"/>
      <c r="C5" s="4"/>
      <c r="E5" s="64"/>
    </row>
    <row r="7" spans="1:7" x14ac:dyDescent="0.2">
      <c r="A7" s="7" t="s">
        <v>15</v>
      </c>
      <c r="B7" s="70" t="s">
        <v>17</v>
      </c>
      <c r="C7" s="71"/>
      <c r="D7" s="72"/>
      <c r="E7" s="70" t="s">
        <v>16</v>
      </c>
      <c r="F7" s="72"/>
      <c r="G7" s="8" t="s">
        <v>18</v>
      </c>
    </row>
    <row r="8" spans="1:7" x14ac:dyDescent="0.2">
      <c r="A8" s="9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</row>
    <row r="9" spans="1:7" x14ac:dyDescent="0.2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</row>
    <row r="10" spans="1:7" x14ac:dyDescent="0.2">
      <c r="A10" s="34" t="s">
        <v>9</v>
      </c>
      <c r="B10" s="35">
        <v>25.5</v>
      </c>
      <c r="C10" s="35">
        <v>23.3</v>
      </c>
      <c r="D10" s="35">
        <v>25.6</v>
      </c>
      <c r="E10" s="35">
        <v>22</v>
      </c>
      <c r="F10" s="35">
        <v>21.8</v>
      </c>
      <c r="G10" s="35">
        <v>23.7</v>
      </c>
    </row>
    <row r="11" spans="1:7" x14ac:dyDescent="0.2">
      <c r="A11" s="25" t="s">
        <v>12</v>
      </c>
      <c r="B11" s="20"/>
      <c r="C11" s="20"/>
      <c r="D11" s="21"/>
      <c r="E11" s="22"/>
      <c r="F11" s="22"/>
      <c r="G11" s="22"/>
    </row>
    <row r="12" spans="1:7" x14ac:dyDescent="0.2">
      <c r="A12" s="19" t="s">
        <v>25</v>
      </c>
      <c r="B12" s="20">
        <v>0</v>
      </c>
      <c r="C12" s="20">
        <v>0</v>
      </c>
      <c r="D12" s="21">
        <v>0</v>
      </c>
      <c r="E12" s="22">
        <v>0</v>
      </c>
      <c r="F12" s="22">
        <v>0</v>
      </c>
      <c r="G12" s="22">
        <v>80</v>
      </c>
    </row>
    <row r="13" spans="1:7" x14ac:dyDescent="0.2">
      <c r="A13" s="19" t="s">
        <v>13</v>
      </c>
      <c r="B13" s="20">
        <v>520</v>
      </c>
      <c r="C13" s="20">
        <v>0</v>
      </c>
      <c r="D13" s="21">
        <v>0</v>
      </c>
      <c r="E13" s="22">
        <v>0</v>
      </c>
      <c r="F13" s="22">
        <v>0</v>
      </c>
      <c r="G13" s="22">
        <v>200</v>
      </c>
    </row>
    <row r="14" spans="1:7" x14ac:dyDescent="0.2">
      <c r="A14" s="19" t="s">
        <v>21</v>
      </c>
      <c r="B14" s="20">
        <v>0</v>
      </c>
      <c r="C14" s="20">
        <v>0</v>
      </c>
      <c r="D14" s="21">
        <v>0</v>
      </c>
      <c r="E14" s="22">
        <v>0</v>
      </c>
      <c r="F14" s="22">
        <v>0</v>
      </c>
      <c r="G14" s="22">
        <v>40</v>
      </c>
    </row>
    <row r="15" spans="1:7" x14ac:dyDescent="0.2">
      <c r="A15" s="27" t="s">
        <v>14</v>
      </c>
      <c r="B15" s="28">
        <v>0</v>
      </c>
      <c r="C15" s="28">
        <v>880</v>
      </c>
      <c r="D15" s="29">
        <v>720</v>
      </c>
      <c r="E15" s="30">
        <v>80</v>
      </c>
      <c r="F15" s="30">
        <v>560</v>
      </c>
      <c r="G15" s="30">
        <v>31480</v>
      </c>
    </row>
    <row r="16" spans="1:7" x14ac:dyDescent="0.2">
      <c r="A16" s="31" t="s">
        <v>23</v>
      </c>
      <c r="B16" s="10">
        <f t="shared" ref="B16:G16" si="0">SUM(B12:B15)</f>
        <v>520</v>
      </c>
      <c r="C16" s="10">
        <f t="shared" si="0"/>
        <v>880</v>
      </c>
      <c r="D16" s="10">
        <f t="shared" si="0"/>
        <v>720</v>
      </c>
      <c r="E16" s="10">
        <f t="shared" si="0"/>
        <v>80</v>
      </c>
      <c r="F16" s="10">
        <f t="shared" si="0"/>
        <v>560</v>
      </c>
      <c r="G16" s="10">
        <f t="shared" si="0"/>
        <v>31800</v>
      </c>
    </row>
    <row r="17" spans="1:7" x14ac:dyDescent="0.2">
      <c r="A17" s="32" t="s">
        <v>19</v>
      </c>
      <c r="B17" s="33">
        <v>520</v>
      </c>
      <c r="C17" s="33">
        <v>880</v>
      </c>
      <c r="D17" s="33">
        <v>720</v>
      </c>
      <c r="E17" s="33">
        <v>80</v>
      </c>
      <c r="F17" s="33">
        <v>560</v>
      </c>
      <c r="G17" s="33">
        <v>31800</v>
      </c>
    </row>
    <row r="19" spans="1:7" x14ac:dyDescent="0.2">
      <c r="A19" s="2" t="s">
        <v>20</v>
      </c>
    </row>
    <row r="21" spans="1:7" x14ac:dyDescent="0.2">
      <c r="A21" s="68" t="s">
        <v>40</v>
      </c>
    </row>
  </sheetData>
  <mergeCells count="2">
    <mergeCell ref="B7:D7"/>
    <mergeCell ref="E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A17" sqref="A17"/>
    </sheetView>
  </sheetViews>
  <sheetFormatPr baseColWidth="10" defaultRowHeight="15" x14ac:dyDescent="0.25"/>
  <cols>
    <col min="1" max="1" width="38.7109375" customWidth="1"/>
  </cols>
  <sheetData>
    <row r="1" spans="1:7" x14ac:dyDescent="0.25">
      <c r="A1" s="3" t="s">
        <v>38</v>
      </c>
      <c r="B1" s="62"/>
      <c r="C1" s="66"/>
      <c r="D1" s="1"/>
      <c r="E1" s="63"/>
      <c r="F1" s="1"/>
    </row>
    <row r="2" spans="1:7" x14ac:dyDescent="0.25">
      <c r="A2" s="4"/>
      <c r="B2" s="4"/>
      <c r="C2" s="1"/>
      <c r="D2" s="1"/>
      <c r="E2" s="64"/>
      <c r="F2" s="1"/>
    </row>
    <row r="3" spans="1:7" x14ac:dyDescent="0.25">
      <c r="A3" s="4" t="s">
        <v>30</v>
      </c>
      <c r="B3" s="4"/>
      <c r="C3" s="1"/>
      <c r="D3" s="1"/>
      <c r="E3" s="64"/>
      <c r="F3" s="1"/>
    </row>
    <row r="4" spans="1:7" x14ac:dyDescent="0.25">
      <c r="A4" s="5" t="s">
        <v>76</v>
      </c>
      <c r="B4" s="4"/>
      <c r="C4" s="4"/>
      <c r="D4" s="1"/>
      <c r="E4" s="65"/>
      <c r="F4" s="1"/>
    </row>
    <row r="5" spans="1:7" x14ac:dyDescent="0.25">
      <c r="A5" s="4" t="s">
        <v>45</v>
      </c>
      <c r="B5" s="4"/>
      <c r="C5" s="4"/>
      <c r="D5" s="1"/>
      <c r="E5" s="64"/>
      <c r="F5" s="1"/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7" t="s">
        <v>15</v>
      </c>
      <c r="B7" s="70" t="s">
        <v>17</v>
      </c>
      <c r="C7" s="71"/>
      <c r="D7" s="72"/>
      <c r="E7" s="70" t="s">
        <v>16</v>
      </c>
      <c r="F7" s="72"/>
      <c r="G7" s="8" t="s">
        <v>18</v>
      </c>
    </row>
    <row r="8" spans="1:7" x14ac:dyDescent="0.25">
      <c r="A8" s="9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</row>
    <row r="9" spans="1:7" x14ac:dyDescent="0.25">
      <c r="A9" s="9" t="s">
        <v>7</v>
      </c>
      <c r="B9" s="10" t="s">
        <v>8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</row>
    <row r="10" spans="1:7" x14ac:dyDescent="0.25">
      <c r="A10" s="34" t="s">
        <v>9</v>
      </c>
      <c r="B10" s="35">
        <v>27.2</v>
      </c>
      <c r="C10" s="35">
        <v>25.2</v>
      </c>
      <c r="D10" s="35">
        <v>27.1</v>
      </c>
      <c r="E10" s="35">
        <v>22.8</v>
      </c>
      <c r="F10" s="35">
        <v>23</v>
      </c>
      <c r="G10" s="35">
        <v>24.2</v>
      </c>
    </row>
    <row r="11" spans="1:7" x14ac:dyDescent="0.25">
      <c r="A11" s="25" t="s">
        <v>12</v>
      </c>
      <c r="B11" s="20"/>
      <c r="C11" s="20"/>
      <c r="D11" s="21"/>
      <c r="E11" s="22"/>
      <c r="F11" s="22"/>
      <c r="G11" s="22"/>
    </row>
    <row r="12" spans="1:7" x14ac:dyDescent="0.25">
      <c r="A12" s="19" t="s">
        <v>13</v>
      </c>
      <c r="B12" s="20">
        <v>0</v>
      </c>
      <c r="C12" s="20">
        <v>160</v>
      </c>
      <c r="D12" s="21">
        <v>0</v>
      </c>
      <c r="E12" s="22">
        <v>20</v>
      </c>
      <c r="F12" s="22">
        <v>0</v>
      </c>
      <c r="G12" s="22">
        <v>0</v>
      </c>
    </row>
    <row r="13" spans="1:7" x14ac:dyDescent="0.25">
      <c r="A13" s="27" t="s">
        <v>14</v>
      </c>
      <c r="B13" s="28">
        <v>80</v>
      </c>
      <c r="C13" s="28">
        <v>0</v>
      </c>
      <c r="D13" s="29">
        <v>200</v>
      </c>
      <c r="E13" s="30">
        <v>0</v>
      </c>
      <c r="F13" s="30">
        <v>0</v>
      </c>
      <c r="G13" s="30">
        <v>0</v>
      </c>
    </row>
    <row r="14" spans="1:7" x14ac:dyDescent="0.25">
      <c r="A14" s="31" t="s">
        <v>23</v>
      </c>
      <c r="B14" s="10">
        <f>SUM(B12:B13)</f>
        <v>80</v>
      </c>
      <c r="C14" s="10">
        <f t="shared" ref="C14:G14" si="0">SUM(C12:C13)</f>
        <v>160</v>
      </c>
      <c r="D14" s="10">
        <f t="shared" si="0"/>
        <v>200</v>
      </c>
      <c r="E14" s="10">
        <f t="shared" si="0"/>
        <v>20</v>
      </c>
      <c r="F14" s="10">
        <f t="shared" si="0"/>
        <v>0</v>
      </c>
      <c r="G14" s="10">
        <f t="shared" si="0"/>
        <v>0</v>
      </c>
    </row>
    <row r="15" spans="1:7" x14ac:dyDescent="0.25">
      <c r="A15" s="32" t="s">
        <v>19</v>
      </c>
      <c r="B15" s="10">
        <v>80</v>
      </c>
      <c r="C15" s="10">
        <v>160</v>
      </c>
      <c r="D15" s="10">
        <v>200</v>
      </c>
      <c r="E15" s="10">
        <v>20</v>
      </c>
      <c r="F15" s="10">
        <v>0</v>
      </c>
      <c r="G15" s="10">
        <v>0</v>
      </c>
    </row>
    <row r="16" spans="1:7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2" t="s">
        <v>20</v>
      </c>
      <c r="B17" s="6"/>
      <c r="C17" s="6"/>
      <c r="D17" s="6"/>
      <c r="E17" s="6"/>
      <c r="F17" s="6"/>
      <c r="G17" s="6"/>
    </row>
    <row r="19" spans="1:7" x14ac:dyDescent="0.25">
      <c r="A19" s="68" t="s">
        <v>40</v>
      </c>
    </row>
  </sheetData>
  <mergeCells count="2">
    <mergeCell ref="B7:D7"/>
    <mergeCell ref="E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21" sqref="A21"/>
    </sheetView>
  </sheetViews>
  <sheetFormatPr baseColWidth="10" defaultRowHeight="12" x14ac:dyDescent="0.2"/>
  <cols>
    <col min="1" max="1" width="26.7109375" style="67" customWidth="1"/>
    <col min="2" max="16384" width="11.42578125" style="67"/>
  </cols>
  <sheetData>
    <row r="1" spans="1:7" x14ac:dyDescent="0.2">
      <c r="A1" s="3" t="s">
        <v>29</v>
      </c>
      <c r="B1" s="62"/>
      <c r="C1" s="66"/>
      <c r="E1" s="63"/>
    </row>
    <row r="2" spans="1:7" x14ac:dyDescent="0.2">
      <c r="A2" s="4"/>
      <c r="B2" s="4"/>
      <c r="E2" s="64"/>
    </row>
    <row r="3" spans="1:7" ht="13.5" x14ac:dyDescent="0.2">
      <c r="A3" s="4" t="s">
        <v>30</v>
      </c>
      <c r="B3" s="4"/>
      <c r="E3" s="64"/>
    </row>
    <row r="4" spans="1:7" x14ac:dyDescent="0.2">
      <c r="A4" s="5" t="s">
        <v>77</v>
      </c>
      <c r="B4" s="4"/>
      <c r="C4" s="4"/>
      <c r="E4" s="65"/>
    </row>
    <row r="5" spans="1:7" x14ac:dyDescent="0.2">
      <c r="A5" s="4" t="s">
        <v>46</v>
      </c>
      <c r="B5" s="4"/>
      <c r="C5" s="4"/>
      <c r="E5" s="64"/>
    </row>
    <row r="7" spans="1:7" x14ac:dyDescent="0.2">
      <c r="A7" s="7" t="s">
        <v>15</v>
      </c>
      <c r="B7" s="70" t="s">
        <v>17</v>
      </c>
      <c r="C7" s="71"/>
      <c r="D7" s="72"/>
      <c r="E7" s="70" t="s">
        <v>16</v>
      </c>
      <c r="F7" s="72"/>
      <c r="G7" s="36" t="s">
        <v>18</v>
      </c>
    </row>
    <row r="8" spans="1:7" x14ac:dyDescent="0.2">
      <c r="A8" s="37" t="s">
        <v>0</v>
      </c>
      <c r="B8" s="24" t="s">
        <v>1</v>
      </c>
      <c r="C8" s="10" t="s">
        <v>2</v>
      </c>
      <c r="D8" s="38" t="s">
        <v>3</v>
      </c>
      <c r="E8" s="24" t="s">
        <v>4</v>
      </c>
      <c r="F8" s="10" t="s">
        <v>5</v>
      </c>
      <c r="G8" s="38" t="s">
        <v>6</v>
      </c>
    </row>
    <row r="9" spans="1:7" x14ac:dyDescent="0.2">
      <c r="A9" s="37" t="s">
        <v>7</v>
      </c>
      <c r="B9" s="24" t="s">
        <v>8</v>
      </c>
      <c r="C9" s="10" t="s">
        <v>8</v>
      </c>
      <c r="D9" s="38" t="s">
        <v>8</v>
      </c>
      <c r="E9" s="24" t="s">
        <v>8</v>
      </c>
      <c r="F9" s="10" t="s">
        <v>8</v>
      </c>
      <c r="G9" s="38" t="s">
        <v>8</v>
      </c>
    </row>
    <row r="10" spans="1:7" x14ac:dyDescent="0.2">
      <c r="A10" s="39" t="s">
        <v>9</v>
      </c>
      <c r="B10" s="40">
        <v>25.78</v>
      </c>
      <c r="C10" s="35">
        <v>24.2</v>
      </c>
      <c r="D10" s="41">
        <v>26.98</v>
      </c>
      <c r="E10" s="42">
        <v>22.3</v>
      </c>
      <c r="F10" s="35">
        <v>21.9</v>
      </c>
      <c r="G10" s="35">
        <v>23.1</v>
      </c>
    </row>
    <row r="11" spans="1:7" x14ac:dyDescent="0.2">
      <c r="A11" s="15" t="s">
        <v>11</v>
      </c>
      <c r="B11" s="43"/>
      <c r="C11" s="44"/>
      <c r="D11" s="45"/>
      <c r="E11" s="43"/>
      <c r="F11" s="44"/>
      <c r="G11" s="45"/>
    </row>
    <row r="12" spans="1:7" x14ac:dyDescent="0.2">
      <c r="A12" s="19" t="s">
        <v>10</v>
      </c>
      <c r="B12" s="20">
        <v>220</v>
      </c>
      <c r="C12" s="21">
        <v>240</v>
      </c>
      <c r="D12" s="22">
        <v>0</v>
      </c>
      <c r="E12" s="20">
        <v>680</v>
      </c>
      <c r="F12" s="21">
        <v>300</v>
      </c>
      <c r="G12" s="22">
        <v>280</v>
      </c>
    </row>
    <row r="13" spans="1:7" x14ac:dyDescent="0.2">
      <c r="A13" s="19" t="s">
        <v>33</v>
      </c>
      <c r="B13" s="20">
        <v>120</v>
      </c>
      <c r="C13" s="21">
        <v>240</v>
      </c>
      <c r="D13" s="22">
        <v>0</v>
      </c>
      <c r="E13" s="20">
        <v>120</v>
      </c>
      <c r="F13" s="21">
        <v>100</v>
      </c>
      <c r="G13" s="22">
        <v>200</v>
      </c>
    </row>
    <row r="14" spans="1:7" x14ac:dyDescent="0.2">
      <c r="A14" s="23" t="s">
        <v>22</v>
      </c>
      <c r="B14" s="24">
        <f>SUM(B12:B13)</f>
        <v>340</v>
      </c>
      <c r="C14" s="24">
        <f t="shared" ref="C14:G14" si="0">SUM(C12:C13)</f>
        <v>480</v>
      </c>
      <c r="D14" s="24">
        <f t="shared" si="0"/>
        <v>0</v>
      </c>
      <c r="E14" s="24">
        <f t="shared" si="0"/>
        <v>800</v>
      </c>
      <c r="F14" s="24">
        <f t="shared" si="0"/>
        <v>400</v>
      </c>
      <c r="G14" s="10">
        <f t="shared" si="0"/>
        <v>480</v>
      </c>
    </row>
    <row r="15" spans="1:7" x14ac:dyDescent="0.2">
      <c r="A15" s="25" t="s">
        <v>12</v>
      </c>
      <c r="B15" s="20"/>
      <c r="C15" s="21"/>
      <c r="D15" s="22"/>
      <c r="E15" s="20"/>
      <c r="F15" s="21"/>
      <c r="G15" s="22"/>
    </row>
    <row r="16" spans="1:7" x14ac:dyDescent="0.2">
      <c r="A16" s="19" t="s">
        <v>13</v>
      </c>
      <c r="B16" s="20">
        <v>0</v>
      </c>
      <c r="C16" s="21">
        <v>0</v>
      </c>
      <c r="D16" s="22">
        <v>0</v>
      </c>
      <c r="E16" s="20">
        <v>0</v>
      </c>
      <c r="F16" s="21">
        <v>0</v>
      </c>
      <c r="G16" s="22">
        <v>40</v>
      </c>
    </row>
    <row r="17" spans="1:7" x14ac:dyDescent="0.2">
      <c r="A17" s="27" t="s">
        <v>14</v>
      </c>
      <c r="B17" s="28">
        <v>40</v>
      </c>
      <c r="C17" s="29">
        <v>40</v>
      </c>
      <c r="D17" s="30">
        <v>240</v>
      </c>
      <c r="E17" s="28">
        <v>0</v>
      </c>
      <c r="F17" s="29">
        <v>140</v>
      </c>
      <c r="G17" s="30">
        <v>0</v>
      </c>
    </row>
    <row r="18" spans="1:7" x14ac:dyDescent="0.2">
      <c r="A18" s="31" t="s">
        <v>23</v>
      </c>
      <c r="B18" s="10">
        <f>SUM(B16:B17)</f>
        <v>40</v>
      </c>
      <c r="C18" s="10">
        <f t="shared" ref="C18:G18" si="1">SUM(C16:C17)</f>
        <v>40</v>
      </c>
      <c r="D18" s="10">
        <f t="shared" si="1"/>
        <v>240</v>
      </c>
      <c r="E18" s="10">
        <f t="shared" si="1"/>
        <v>0</v>
      </c>
      <c r="F18" s="10">
        <f t="shared" si="1"/>
        <v>140</v>
      </c>
      <c r="G18" s="10">
        <f t="shared" si="1"/>
        <v>40</v>
      </c>
    </row>
    <row r="19" spans="1:7" x14ac:dyDescent="0.2">
      <c r="A19" s="32" t="s">
        <v>19</v>
      </c>
      <c r="B19" s="33">
        <f>SUM(B14+B18)</f>
        <v>380</v>
      </c>
      <c r="C19" s="33">
        <f t="shared" ref="C19:G19" si="2">SUM(C14+C18)</f>
        <v>520</v>
      </c>
      <c r="D19" s="33">
        <f t="shared" si="2"/>
        <v>240</v>
      </c>
      <c r="E19" s="33">
        <f t="shared" si="2"/>
        <v>800</v>
      </c>
      <c r="F19" s="33">
        <f t="shared" si="2"/>
        <v>540</v>
      </c>
      <c r="G19" s="33">
        <f t="shared" si="2"/>
        <v>520</v>
      </c>
    </row>
    <row r="20" spans="1:7" x14ac:dyDescent="0.2">
      <c r="A20" s="6"/>
      <c r="B20" s="6"/>
      <c r="C20" s="6"/>
      <c r="D20" s="6"/>
      <c r="E20" s="6"/>
      <c r="F20" s="6"/>
      <c r="G20" s="6"/>
    </row>
    <row r="21" spans="1:7" x14ac:dyDescent="0.2">
      <c r="A21" s="2" t="s">
        <v>20</v>
      </c>
      <c r="B21" s="6"/>
      <c r="C21" s="6"/>
      <c r="D21" s="6"/>
      <c r="E21" s="6"/>
      <c r="F21" s="6"/>
      <c r="G21" s="6"/>
    </row>
    <row r="23" spans="1:7" x14ac:dyDescent="0.2">
      <c r="A23" s="68" t="s">
        <v>40</v>
      </c>
    </row>
  </sheetData>
  <mergeCells count="2">
    <mergeCell ref="B7:D7"/>
    <mergeCell ref="E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A11" sqref="A11"/>
    </sheetView>
  </sheetViews>
  <sheetFormatPr baseColWidth="10" defaultRowHeight="12" x14ac:dyDescent="0.2"/>
  <cols>
    <col min="1" max="1" width="32.7109375" style="67" customWidth="1"/>
    <col min="2" max="16384" width="11.42578125" style="67"/>
  </cols>
  <sheetData>
    <row r="1" spans="1:7" x14ac:dyDescent="0.2">
      <c r="A1" s="3" t="s">
        <v>41</v>
      </c>
      <c r="B1" s="62"/>
      <c r="C1" s="66"/>
      <c r="E1" s="63"/>
    </row>
    <row r="2" spans="1:7" x14ac:dyDescent="0.2">
      <c r="A2" s="4"/>
      <c r="B2" s="4"/>
      <c r="E2" s="64"/>
    </row>
    <row r="3" spans="1:7" ht="13.5" x14ac:dyDescent="0.2">
      <c r="A3" s="4" t="s">
        <v>30</v>
      </c>
      <c r="B3" s="4"/>
      <c r="E3" s="64"/>
    </row>
    <row r="4" spans="1:7" x14ac:dyDescent="0.2">
      <c r="A4" s="5" t="s">
        <v>78</v>
      </c>
      <c r="B4" s="4"/>
      <c r="C4" s="4"/>
      <c r="E4" s="65"/>
    </row>
    <row r="5" spans="1:7" x14ac:dyDescent="0.2">
      <c r="A5" s="4" t="s">
        <v>47</v>
      </c>
      <c r="B5" s="4"/>
      <c r="C5" s="4"/>
      <c r="E5" s="64"/>
    </row>
    <row r="7" spans="1:7" x14ac:dyDescent="0.2">
      <c r="A7" s="7" t="s">
        <v>15</v>
      </c>
      <c r="B7" s="70" t="s">
        <v>17</v>
      </c>
      <c r="C7" s="71"/>
      <c r="D7" s="72"/>
      <c r="E7" s="70" t="s">
        <v>16</v>
      </c>
      <c r="F7" s="72"/>
      <c r="G7" s="36" t="s">
        <v>18</v>
      </c>
    </row>
    <row r="8" spans="1:7" x14ac:dyDescent="0.2">
      <c r="A8" s="37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</row>
    <row r="9" spans="1:7" x14ac:dyDescent="0.2">
      <c r="A9" s="37" t="s">
        <v>7</v>
      </c>
      <c r="B9" s="10" t="s">
        <v>8</v>
      </c>
      <c r="C9" s="24" t="s">
        <v>8</v>
      </c>
      <c r="D9" s="10" t="s">
        <v>8</v>
      </c>
      <c r="E9" s="24" t="s">
        <v>8</v>
      </c>
      <c r="F9" s="10" t="s">
        <v>8</v>
      </c>
      <c r="G9" s="10" t="s">
        <v>8</v>
      </c>
    </row>
    <row r="10" spans="1:7" x14ac:dyDescent="0.2">
      <c r="A10" s="39" t="s">
        <v>9</v>
      </c>
      <c r="B10" s="10">
        <v>27.3</v>
      </c>
      <c r="C10" s="10">
        <v>24.2</v>
      </c>
      <c r="D10" s="10">
        <v>26.9</v>
      </c>
      <c r="E10" s="10">
        <v>23.9</v>
      </c>
      <c r="F10" s="10">
        <v>22.9</v>
      </c>
      <c r="G10" s="10">
        <v>21.6</v>
      </c>
    </row>
    <row r="11" spans="1:7" x14ac:dyDescent="0.2">
      <c r="A11" s="47" t="s">
        <v>11</v>
      </c>
      <c r="B11" s="21"/>
      <c r="C11" s="48"/>
      <c r="D11" s="21"/>
      <c r="E11" s="48"/>
      <c r="F11" s="49"/>
      <c r="G11" s="21"/>
    </row>
    <row r="12" spans="1:7" x14ac:dyDescent="0.2">
      <c r="A12" s="19" t="s">
        <v>34</v>
      </c>
      <c r="B12" s="21">
        <v>0</v>
      </c>
      <c r="C12" s="48">
        <v>0</v>
      </c>
      <c r="D12" s="21">
        <v>480</v>
      </c>
      <c r="E12" s="48">
        <v>0</v>
      </c>
      <c r="F12" s="21">
        <v>0</v>
      </c>
      <c r="G12" s="21">
        <v>0</v>
      </c>
    </row>
    <row r="13" spans="1:7" x14ac:dyDescent="0.2">
      <c r="A13" s="19" t="s">
        <v>10</v>
      </c>
      <c r="B13" s="21">
        <v>3200</v>
      </c>
      <c r="C13" s="48">
        <v>160</v>
      </c>
      <c r="D13" s="21">
        <v>5960</v>
      </c>
      <c r="E13" s="48">
        <v>0</v>
      </c>
      <c r="F13" s="21">
        <v>120</v>
      </c>
      <c r="G13" s="21">
        <v>0</v>
      </c>
    </row>
    <row r="14" spans="1:7" x14ac:dyDescent="0.2">
      <c r="A14" s="23" t="s">
        <v>22</v>
      </c>
      <c r="B14" s="10">
        <f>SUM(B12:B13)</f>
        <v>3200</v>
      </c>
      <c r="C14" s="10">
        <f t="shared" ref="C14:G14" si="0">SUM(C12:C13)</f>
        <v>160</v>
      </c>
      <c r="D14" s="10">
        <f t="shared" si="0"/>
        <v>6440</v>
      </c>
      <c r="E14" s="10">
        <f t="shared" si="0"/>
        <v>0</v>
      </c>
      <c r="F14" s="10">
        <f t="shared" si="0"/>
        <v>120</v>
      </c>
      <c r="G14" s="10">
        <f t="shared" si="0"/>
        <v>0</v>
      </c>
    </row>
    <row r="15" spans="1:7" x14ac:dyDescent="0.2">
      <c r="A15" s="50" t="s">
        <v>12</v>
      </c>
      <c r="B15" s="49"/>
      <c r="C15" s="49"/>
      <c r="D15" s="51"/>
      <c r="E15" s="49"/>
      <c r="F15" s="51"/>
      <c r="G15" s="49"/>
    </row>
    <row r="16" spans="1:7" x14ac:dyDescent="0.2">
      <c r="A16" s="52" t="s">
        <v>25</v>
      </c>
      <c r="B16" s="21">
        <v>40</v>
      </c>
      <c r="C16" s="21">
        <v>0</v>
      </c>
      <c r="D16" s="53">
        <v>0</v>
      </c>
      <c r="E16" s="21">
        <v>0</v>
      </c>
      <c r="F16" s="53">
        <v>0</v>
      </c>
      <c r="G16" s="21">
        <v>0</v>
      </c>
    </row>
    <row r="17" spans="1:7" x14ac:dyDescent="0.2">
      <c r="A17" s="19" t="s">
        <v>13</v>
      </c>
      <c r="B17" s="21">
        <v>40</v>
      </c>
      <c r="C17" s="21">
        <v>0</v>
      </c>
      <c r="D17" s="53">
        <v>40</v>
      </c>
      <c r="E17" s="21">
        <v>0</v>
      </c>
      <c r="F17" s="53">
        <v>0</v>
      </c>
      <c r="G17" s="21">
        <v>0</v>
      </c>
    </row>
    <row r="18" spans="1:7" x14ac:dyDescent="0.2">
      <c r="A18" s="19" t="s">
        <v>35</v>
      </c>
      <c r="B18" s="21">
        <v>0</v>
      </c>
      <c r="C18" s="21">
        <v>0</v>
      </c>
      <c r="D18" s="53">
        <v>0</v>
      </c>
      <c r="E18" s="21">
        <v>40</v>
      </c>
      <c r="F18" s="53">
        <v>0</v>
      </c>
      <c r="G18" s="21">
        <v>0</v>
      </c>
    </row>
    <row r="19" spans="1:7" x14ac:dyDescent="0.2">
      <c r="A19" s="27" t="s">
        <v>14</v>
      </c>
      <c r="B19" s="29">
        <v>12760</v>
      </c>
      <c r="C19" s="29">
        <v>80</v>
      </c>
      <c r="D19" s="54">
        <v>15600</v>
      </c>
      <c r="E19" s="29">
        <v>40</v>
      </c>
      <c r="F19" s="54">
        <v>0</v>
      </c>
      <c r="G19" s="29">
        <v>0</v>
      </c>
    </row>
    <row r="20" spans="1:7" x14ac:dyDescent="0.2">
      <c r="A20" s="31" t="s">
        <v>23</v>
      </c>
      <c r="B20" s="10">
        <f>SUM(B16:B19)</f>
        <v>12840</v>
      </c>
      <c r="C20" s="10">
        <f t="shared" ref="C20:G20" si="1">SUM(C16:C19)</f>
        <v>80</v>
      </c>
      <c r="D20" s="10">
        <f t="shared" si="1"/>
        <v>15640</v>
      </c>
      <c r="E20" s="10">
        <f t="shared" si="1"/>
        <v>80</v>
      </c>
      <c r="F20" s="10">
        <f t="shared" si="1"/>
        <v>0</v>
      </c>
      <c r="G20" s="10">
        <f t="shared" si="1"/>
        <v>0</v>
      </c>
    </row>
    <row r="21" spans="1:7" x14ac:dyDescent="0.2">
      <c r="A21" s="55" t="s">
        <v>19</v>
      </c>
      <c r="B21" s="33">
        <f>(B14+B20)</f>
        <v>16040</v>
      </c>
      <c r="C21" s="33">
        <f t="shared" ref="C21:G21" si="2">(C14+C20)</f>
        <v>240</v>
      </c>
      <c r="D21" s="33">
        <f t="shared" si="2"/>
        <v>22080</v>
      </c>
      <c r="E21" s="33">
        <f t="shared" si="2"/>
        <v>80</v>
      </c>
      <c r="F21" s="33">
        <f t="shared" si="2"/>
        <v>120</v>
      </c>
      <c r="G21" s="33">
        <f t="shared" si="2"/>
        <v>0</v>
      </c>
    </row>
    <row r="22" spans="1:7" x14ac:dyDescent="0.2">
      <c r="A22" s="6"/>
      <c r="B22" s="6"/>
      <c r="C22" s="6"/>
      <c r="D22" s="6"/>
      <c r="E22" s="6"/>
      <c r="F22" s="6"/>
      <c r="G22" s="6"/>
    </row>
    <row r="23" spans="1:7" x14ac:dyDescent="0.2">
      <c r="A23" s="2" t="s">
        <v>20</v>
      </c>
      <c r="B23" s="6"/>
      <c r="C23" s="6"/>
      <c r="D23" s="6"/>
      <c r="E23" s="6"/>
      <c r="F23" s="6"/>
      <c r="G23" s="6"/>
    </row>
    <row r="25" spans="1:7" x14ac:dyDescent="0.2">
      <c r="A25" s="68" t="s">
        <v>40</v>
      </c>
    </row>
  </sheetData>
  <mergeCells count="2">
    <mergeCell ref="B7:D7"/>
    <mergeCell ref="E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F16" sqref="F16"/>
    </sheetView>
  </sheetViews>
  <sheetFormatPr baseColWidth="10" defaultRowHeight="12" x14ac:dyDescent="0.2"/>
  <cols>
    <col min="1" max="1" width="31.28515625" style="67" customWidth="1"/>
    <col min="2" max="16384" width="11.42578125" style="67"/>
  </cols>
  <sheetData>
    <row r="1" spans="1:7" x14ac:dyDescent="0.2">
      <c r="A1" s="3" t="s">
        <v>42</v>
      </c>
      <c r="B1" s="62"/>
      <c r="C1" s="66"/>
      <c r="E1" s="63"/>
    </row>
    <row r="2" spans="1:7" x14ac:dyDescent="0.2">
      <c r="A2" s="4"/>
      <c r="B2" s="4"/>
      <c r="E2" s="64"/>
    </row>
    <row r="3" spans="1:7" ht="13.5" x14ac:dyDescent="0.2">
      <c r="A3" s="4" t="s">
        <v>30</v>
      </c>
      <c r="B3" s="4"/>
      <c r="E3" s="64"/>
    </row>
    <row r="4" spans="1:7" x14ac:dyDescent="0.2">
      <c r="A4" s="5" t="s">
        <v>79</v>
      </c>
      <c r="B4" s="4"/>
      <c r="C4" s="4"/>
      <c r="E4" s="65"/>
    </row>
    <row r="5" spans="1:7" x14ac:dyDescent="0.2">
      <c r="A5" s="4" t="s">
        <v>48</v>
      </c>
      <c r="B5" s="4"/>
      <c r="C5" s="4"/>
      <c r="E5" s="64"/>
    </row>
    <row r="7" spans="1:7" x14ac:dyDescent="0.2">
      <c r="A7" s="7" t="s">
        <v>15</v>
      </c>
      <c r="B7" s="70" t="s">
        <v>17</v>
      </c>
      <c r="C7" s="71"/>
      <c r="D7" s="72"/>
      <c r="E7" s="70" t="s">
        <v>16</v>
      </c>
      <c r="F7" s="72"/>
      <c r="G7" s="36" t="s">
        <v>18</v>
      </c>
    </row>
    <row r="8" spans="1:7" x14ac:dyDescent="0.2">
      <c r="A8" s="37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</row>
    <row r="9" spans="1:7" x14ac:dyDescent="0.2">
      <c r="A9" s="37" t="s">
        <v>7</v>
      </c>
      <c r="B9" s="10" t="s">
        <v>8</v>
      </c>
      <c r="C9" s="24" t="s">
        <v>8</v>
      </c>
      <c r="D9" s="10" t="s">
        <v>8</v>
      </c>
      <c r="E9" s="24" t="s">
        <v>8</v>
      </c>
      <c r="F9" s="10" t="s">
        <v>8</v>
      </c>
      <c r="G9" s="10" t="s">
        <v>8</v>
      </c>
    </row>
    <row r="10" spans="1:7" x14ac:dyDescent="0.2">
      <c r="A10" s="39" t="s">
        <v>9</v>
      </c>
      <c r="B10" s="10">
        <v>23.9</v>
      </c>
      <c r="C10" s="10">
        <v>22.2</v>
      </c>
      <c r="D10" s="10">
        <v>23.1</v>
      </c>
      <c r="E10" s="10">
        <v>20.5</v>
      </c>
      <c r="F10" s="10">
        <v>20.5</v>
      </c>
      <c r="G10" s="10">
        <v>21.7</v>
      </c>
    </row>
    <row r="11" spans="1:7" x14ac:dyDescent="0.2">
      <c r="A11" s="56" t="s">
        <v>11</v>
      </c>
      <c r="B11" s="21"/>
      <c r="C11" s="53"/>
      <c r="D11" s="21"/>
      <c r="E11" s="53"/>
      <c r="F11" s="49"/>
      <c r="G11" s="21"/>
    </row>
    <row r="12" spans="1:7" x14ac:dyDescent="0.2">
      <c r="A12" s="19" t="s">
        <v>34</v>
      </c>
      <c r="B12" s="21">
        <v>160</v>
      </c>
      <c r="C12" s="53">
        <v>0</v>
      </c>
      <c r="D12" s="21">
        <v>80</v>
      </c>
      <c r="E12" s="53">
        <v>0</v>
      </c>
      <c r="F12" s="21">
        <v>0</v>
      </c>
      <c r="G12" s="21">
        <v>0</v>
      </c>
    </row>
    <row r="13" spans="1:7" x14ac:dyDescent="0.2">
      <c r="A13" s="19" t="s">
        <v>10</v>
      </c>
      <c r="B13" s="21">
        <v>0</v>
      </c>
      <c r="C13" s="53">
        <v>0</v>
      </c>
      <c r="D13" s="21">
        <v>200</v>
      </c>
      <c r="E13" s="53">
        <v>0</v>
      </c>
      <c r="F13" s="21">
        <v>120</v>
      </c>
      <c r="G13" s="21">
        <v>200</v>
      </c>
    </row>
    <row r="14" spans="1:7" x14ac:dyDescent="0.2">
      <c r="A14" s="19" t="s">
        <v>33</v>
      </c>
      <c r="B14" s="21">
        <v>0</v>
      </c>
      <c r="C14" s="53">
        <v>0</v>
      </c>
      <c r="D14" s="21">
        <v>0</v>
      </c>
      <c r="E14" s="53">
        <v>0</v>
      </c>
      <c r="F14" s="21">
        <v>120</v>
      </c>
      <c r="G14" s="21">
        <v>0</v>
      </c>
    </row>
    <row r="15" spans="1:7" x14ac:dyDescent="0.2">
      <c r="A15" s="23" t="s">
        <v>22</v>
      </c>
      <c r="B15" s="10">
        <f>SUM(B12:B14)</f>
        <v>160</v>
      </c>
      <c r="C15" s="10">
        <f t="shared" ref="C15:G15" si="0">SUM(C12:C14)</f>
        <v>0</v>
      </c>
      <c r="D15" s="10">
        <f t="shared" si="0"/>
        <v>280</v>
      </c>
      <c r="E15" s="10">
        <f t="shared" si="0"/>
        <v>0</v>
      </c>
      <c r="F15" s="10">
        <f t="shared" si="0"/>
        <v>240</v>
      </c>
      <c r="G15" s="10">
        <f t="shared" si="0"/>
        <v>200</v>
      </c>
    </row>
    <row r="16" spans="1:7" x14ac:dyDescent="0.2">
      <c r="A16" s="50" t="s">
        <v>12</v>
      </c>
      <c r="B16" s="49"/>
      <c r="C16" s="49"/>
      <c r="D16" s="51"/>
      <c r="E16" s="49"/>
      <c r="F16" s="51"/>
      <c r="G16" s="49"/>
    </row>
    <row r="17" spans="1:7" x14ac:dyDescent="0.2">
      <c r="A17" s="19" t="s">
        <v>25</v>
      </c>
      <c r="B17" s="21">
        <v>0</v>
      </c>
      <c r="C17" s="21">
        <v>0</v>
      </c>
      <c r="D17" s="53">
        <v>40</v>
      </c>
      <c r="E17" s="21">
        <v>40</v>
      </c>
      <c r="F17" s="53">
        <v>0</v>
      </c>
      <c r="G17" s="21">
        <v>40</v>
      </c>
    </row>
    <row r="18" spans="1:7" x14ac:dyDescent="0.2">
      <c r="A18" s="19" t="s">
        <v>13</v>
      </c>
      <c r="B18" s="21">
        <v>0</v>
      </c>
      <c r="C18" s="21">
        <v>0</v>
      </c>
      <c r="D18" s="53">
        <v>40</v>
      </c>
      <c r="E18" s="21">
        <v>0</v>
      </c>
      <c r="F18" s="53">
        <v>0</v>
      </c>
      <c r="G18" s="21">
        <v>0</v>
      </c>
    </row>
    <row r="19" spans="1:7" x14ac:dyDescent="0.2">
      <c r="A19" s="27" t="s">
        <v>14</v>
      </c>
      <c r="B19" s="29">
        <v>0</v>
      </c>
      <c r="C19" s="29">
        <v>0</v>
      </c>
      <c r="D19" s="54">
        <v>120</v>
      </c>
      <c r="E19" s="29">
        <v>0</v>
      </c>
      <c r="F19" s="54">
        <v>0</v>
      </c>
      <c r="G19" s="29">
        <v>0</v>
      </c>
    </row>
    <row r="20" spans="1:7" x14ac:dyDescent="0.2">
      <c r="A20" s="31" t="s">
        <v>23</v>
      </c>
      <c r="B20" s="10">
        <f>SUM(B17:B19)</f>
        <v>0</v>
      </c>
      <c r="C20" s="10">
        <f t="shared" ref="C20:G20" si="1">SUM(C17:C19)</f>
        <v>0</v>
      </c>
      <c r="D20" s="10">
        <f t="shared" si="1"/>
        <v>200</v>
      </c>
      <c r="E20" s="10">
        <f t="shared" si="1"/>
        <v>40</v>
      </c>
      <c r="F20" s="10">
        <f t="shared" si="1"/>
        <v>0</v>
      </c>
      <c r="G20" s="10">
        <f t="shared" si="1"/>
        <v>40</v>
      </c>
    </row>
    <row r="21" spans="1:7" x14ac:dyDescent="0.2">
      <c r="A21" s="55" t="s">
        <v>19</v>
      </c>
      <c r="B21" s="33">
        <f>SUM(B15+B20)</f>
        <v>160</v>
      </c>
      <c r="C21" s="33">
        <f t="shared" ref="C21:G21" si="2">SUM(C15+C20)</f>
        <v>0</v>
      </c>
      <c r="D21" s="33">
        <f t="shared" si="2"/>
        <v>480</v>
      </c>
      <c r="E21" s="33">
        <f t="shared" si="2"/>
        <v>40</v>
      </c>
      <c r="F21" s="33">
        <f t="shared" si="2"/>
        <v>240</v>
      </c>
      <c r="G21" s="33">
        <f t="shared" si="2"/>
        <v>240</v>
      </c>
    </row>
    <row r="22" spans="1:7" x14ac:dyDescent="0.2">
      <c r="A22" s="6"/>
      <c r="B22" s="6"/>
      <c r="C22" s="6"/>
      <c r="D22" s="6"/>
      <c r="E22" s="6"/>
      <c r="F22" s="6"/>
      <c r="G22" s="6"/>
    </row>
    <row r="23" spans="1:7" x14ac:dyDescent="0.2">
      <c r="A23" s="2" t="s">
        <v>20</v>
      </c>
      <c r="B23" s="6"/>
      <c r="C23" s="6"/>
      <c r="D23" s="6"/>
      <c r="E23" s="6"/>
      <c r="F23" s="6"/>
      <c r="G23" s="6"/>
    </row>
    <row r="25" spans="1:7" x14ac:dyDescent="0.2">
      <c r="A25" s="68" t="s">
        <v>40</v>
      </c>
    </row>
  </sheetData>
  <mergeCells count="2">
    <mergeCell ref="B7:D7"/>
    <mergeCell ref="E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G19" sqref="G19"/>
    </sheetView>
  </sheetViews>
  <sheetFormatPr baseColWidth="10" defaultRowHeight="15" x14ac:dyDescent="0.25"/>
  <cols>
    <col min="1" max="1" width="31" customWidth="1"/>
  </cols>
  <sheetData>
    <row r="1" spans="1:7" x14ac:dyDescent="0.25">
      <c r="A1" s="3" t="s">
        <v>43</v>
      </c>
      <c r="B1" s="62"/>
      <c r="C1" s="66"/>
      <c r="D1" s="1"/>
      <c r="E1" s="63"/>
    </row>
    <row r="2" spans="1:7" x14ac:dyDescent="0.25">
      <c r="A2" s="4"/>
      <c r="B2" s="4"/>
      <c r="C2" s="1"/>
      <c r="D2" s="1"/>
      <c r="E2" s="64"/>
    </row>
    <row r="3" spans="1:7" x14ac:dyDescent="0.25">
      <c r="A3" s="4" t="s">
        <v>30</v>
      </c>
      <c r="B3" s="4"/>
      <c r="C3" s="1"/>
      <c r="D3" s="1"/>
      <c r="E3" s="64"/>
    </row>
    <row r="4" spans="1:7" x14ac:dyDescent="0.25">
      <c r="A4" s="5" t="s">
        <v>80</v>
      </c>
      <c r="B4" s="4"/>
      <c r="C4" s="4"/>
      <c r="D4" s="1"/>
      <c r="E4" s="65"/>
    </row>
    <row r="5" spans="1:7" x14ac:dyDescent="0.25">
      <c r="A5" s="4" t="s">
        <v>49</v>
      </c>
      <c r="B5" s="4"/>
      <c r="C5" s="4"/>
      <c r="D5" s="1"/>
      <c r="E5" s="64"/>
    </row>
    <row r="7" spans="1:7" x14ac:dyDescent="0.25">
      <c r="A7" s="7" t="s">
        <v>15</v>
      </c>
      <c r="B7" s="70" t="s">
        <v>17</v>
      </c>
      <c r="C7" s="71"/>
      <c r="D7" s="72"/>
      <c r="E7" s="70" t="s">
        <v>16</v>
      </c>
      <c r="F7" s="72"/>
      <c r="G7" s="36" t="s">
        <v>18</v>
      </c>
    </row>
    <row r="8" spans="1:7" x14ac:dyDescent="0.25">
      <c r="A8" s="37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</row>
    <row r="9" spans="1:7" x14ac:dyDescent="0.25">
      <c r="A9" s="37" t="s">
        <v>7</v>
      </c>
      <c r="B9" s="10" t="s">
        <v>8</v>
      </c>
      <c r="C9" s="24" t="s">
        <v>8</v>
      </c>
      <c r="D9" s="10" t="s">
        <v>8</v>
      </c>
      <c r="E9" s="24" t="s">
        <v>8</v>
      </c>
      <c r="F9" s="10" t="s">
        <v>8</v>
      </c>
      <c r="G9" s="10" t="s">
        <v>8</v>
      </c>
    </row>
    <row r="10" spans="1:7" x14ac:dyDescent="0.25">
      <c r="A10" s="39" t="s">
        <v>9</v>
      </c>
      <c r="B10" s="10">
        <v>23.2</v>
      </c>
      <c r="C10" s="10">
        <v>22.1</v>
      </c>
      <c r="D10" s="10">
        <v>22.3</v>
      </c>
      <c r="E10" s="10">
        <v>20.5</v>
      </c>
      <c r="F10" s="10">
        <v>20.3</v>
      </c>
      <c r="G10" s="10">
        <v>20.8</v>
      </c>
    </row>
    <row r="11" spans="1:7" x14ac:dyDescent="0.25">
      <c r="A11" s="56" t="s">
        <v>11</v>
      </c>
      <c r="B11" s="21"/>
      <c r="C11" s="53"/>
      <c r="D11" s="21"/>
      <c r="E11" s="53"/>
      <c r="F11" s="49"/>
      <c r="G11" s="21"/>
    </row>
    <row r="12" spans="1:7" x14ac:dyDescent="0.25">
      <c r="A12" s="19" t="s">
        <v>34</v>
      </c>
      <c r="B12" s="21">
        <v>0</v>
      </c>
      <c r="C12" s="53">
        <v>0</v>
      </c>
      <c r="D12" s="21">
        <v>0</v>
      </c>
      <c r="E12" s="53">
        <v>0</v>
      </c>
      <c r="F12" s="21">
        <v>240</v>
      </c>
      <c r="G12" s="21">
        <v>0</v>
      </c>
    </row>
    <row r="13" spans="1:7" x14ac:dyDescent="0.25">
      <c r="A13" s="19" t="s">
        <v>10</v>
      </c>
      <c r="B13" s="21">
        <v>160</v>
      </c>
      <c r="C13" s="53">
        <v>0</v>
      </c>
      <c r="D13" s="21">
        <v>80</v>
      </c>
      <c r="E13" s="53">
        <v>0</v>
      </c>
      <c r="F13" s="21">
        <v>120</v>
      </c>
      <c r="G13" s="21">
        <v>200</v>
      </c>
    </row>
    <row r="14" spans="1:7" x14ac:dyDescent="0.25">
      <c r="A14" s="19" t="s">
        <v>33</v>
      </c>
      <c r="B14" s="21">
        <v>160</v>
      </c>
      <c r="C14" s="53">
        <v>280</v>
      </c>
      <c r="D14" s="21">
        <v>0</v>
      </c>
      <c r="E14" s="53">
        <v>0</v>
      </c>
      <c r="F14" s="21">
        <v>0</v>
      </c>
      <c r="G14" s="21">
        <v>0</v>
      </c>
    </row>
    <row r="15" spans="1:7" x14ac:dyDescent="0.25">
      <c r="A15" s="23" t="s">
        <v>22</v>
      </c>
      <c r="B15" s="10">
        <f>SUM(B12:B14)</f>
        <v>320</v>
      </c>
      <c r="C15" s="10">
        <f t="shared" ref="C15:G15" si="0">SUM(C12:C14)</f>
        <v>280</v>
      </c>
      <c r="D15" s="10">
        <f t="shared" si="0"/>
        <v>80</v>
      </c>
      <c r="E15" s="10">
        <f t="shared" si="0"/>
        <v>0</v>
      </c>
      <c r="F15" s="10">
        <f t="shared" si="0"/>
        <v>360</v>
      </c>
      <c r="G15" s="10">
        <f t="shared" si="0"/>
        <v>200</v>
      </c>
    </row>
    <row r="16" spans="1:7" x14ac:dyDescent="0.25">
      <c r="A16" s="50" t="s">
        <v>12</v>
      </c>
      <c r="B16" s="49"/>
      <c r="C16" s="49"/>
      <c r="D16" s="51"/>
      <c r="E16" s="49"/>
      <c r="F16" s="51"/>
      <c r="G16" s="49"/>
    </row>
    <row r="17" spans="1:7" x14ac:dyDescent="0.25">
      <c r="A17" s="27" t="s">
        <v>14</v>
      </c>
      <c r="B17" s="29">
        <v>40</v>
      </c>
      <c r="C17" s="29">
        <v>80</v>
      </c>
      <c r="D17" s="54">
        <v>40</v>
      </c>
      <c r="E17" s="29">
        <v>80</v>
      </c>
      <c r="F17" s="54">
        <v>0</v>
      </c>
      <c r="G17" s="29">
        <v>0</v>
      </c>
    </row>
    <row r="18" spans="1:7" x14ac:dyDescent="0.25">
      <c r="A18" s="31" t="s">
        <v>23</v>
      </c>
      <c r="B18" s="10">
        <f t="shared" ref="B18:G18" si="1">SUM(B17:B17)</f>
        <v>40</v>
      </c>
      <c r="C18" s="10">
        <f t="shared" si="1"/>
        <v>80</v>
      </c>
      <c r="D18" s="10">
        <f t="shared" si="1"/>
        <v>40</v>
      </c>
      <c r="E18" s="10">
        <f t="shared" si="1"/>
        <v>80</v>
      </c>
      <c r="F18" s="10">
        <f t="shared" si="1"/>
        <v>0</v>
      </c>
      <c r="G18" s="10">
        <f t="shared" si="1"/>
        <v>0</v>
      </c>
    </row>
    <row r="19" spans="1:7" x14ac:dyDescent="0.25">
      <c r="A19" s="55" t="s">
        <v>19</v>
      </c>
      <c r="B19" s="33">
        <f t="shared" ref="B19:G19" si="2">(B15+B18)</f>
        <v>360</v>
      </c>
      <c r="C19" s="33">
        <f t="shared" si="2"/>
        <v>360</v>
      </c>
      <c r="D19" s="33">
        <f t="shared" si="2"/>
        <v>120</v>
      </c>
      <c r="E19" s="33">
        <f t="shared" si="2"/>
        <v>80</v>
      </c>
      <c r="F19" s="33">
        <f t="shared" si="2"/>
        <v>360</v>
      </c>
      <c r="G19" s="33">
        <f t="shared" si="2"/>
        <v>200</v>
      </c>
    </row>
    <row r="20" spans="1:7" x14ac:dyDescent="0.25">
      <c r="A20" s="6"/>
      <c r="B20" s="6"/>
      <c r="C20" s="6"/>
      <c r="D20" s="6"/>
      <c r="E20" s="6"/>
      <c r="F20" s="6"/>
      <c r="G20" s="6"/>
    </row>
    <row r="21" spans="1:7" x14ac:dyDescent="0.25">
      <c r="A21" s="2" t="s">
        <v>20</v>
      </c>
      <c r="B21" s="6"/>
      <c r="C21" s="6"/>
      <c r="D21" s="6"/>
      <c r="E21" s="6"/>
      <c r="F21" s="6"/>
      <c r="G21" s="6"/>
    </row>
    <row r="23" spans="1:7" x14ac:dyDescent="0.25">
      <c r="A23" s="68" t="s">
        <v>40</v>
      </c>
    </row>
  </sheetData>
  <mergeCells count="2">
    <mergeCell ref="B7:D7"/>
    <mergeCell ref="E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31.42578125" customWidth="1"/>
  </cols>
  <sheetData>
    <row r="1" spans="1:6" x14ac:dyDescent="0.25">
      <c r="A1" s="3" t="s">
        <v>44</v>
      </c>
      <c r="B1" s="62"/>
      <c r="C1" s="66"/>
      <c r="D1" s="1"/>
      <c r="E1" s="63"/>
      <c r="F1" s="1"/>
    </row>
    <row r="2" spans="1:6" x14ac:dyDescent="0.25">
      <c r="A2" s="4"/>
      <c r="B2" s="4"/>
      <c r="C2" s="1"/>
      <c r="D2" s="1"/>
      <c r="E2" s="64"/>
      <c r="F2" s="1"/>
    </row>
    <row r="3" spans="1:6" x14ac:dyDescent="0.25">
      <c r="A3" s="4" t="s">
        <v>30</v>
      </c>
      <c r="B3" s="4"/>
      <c r="C3" s="1"/>
      <c r="D3" s="1"/>
      <c r="E3" s="64"/>
      <c r="F3" s="1"/>
    </row>
    <row r="4" spans="1:6" x14ac:dyDescent="0.25">
      <c r="A4" s="5" t="s">
        <v>81</v>
      </c>
      <c r="B4" s="4"/>
      <c r="C4" s="4"/>
      <c r="D4" s="1"/>
      <c r="E4" s="65"/>
      <c r="F4" s="1"/>
    </row>
    <row r="5" spans="1:6" x14ac:dyDescent="0.25">
      <c r="A5" s="4" t="s">
        <v>50</v>
      </c>
      <c r="B5" s="4"/>
      <c r="C5" s="4"/>
      <c r="D5" s="1"/>
      <c r="E5" s="64"/>
      <c r="F5" s="1"/>
    </row>
    <row r="7" spans="1:6" x14ac:dyDescent="0.25">
      <c r="A7" s="57" t="s">
        <v>15</v>
      </c>
      <c r="B7" s="70" t="s">
        <v>17</v>
      </c>
      <c r="C7" s="71"/>
      <c r="D7" s="72"/>
    </row>
    <row r="8" spans="1:6" x14ac:dyDescent="0.25">
      <c r="A8" s="9" t="s">
        <v>0</v>
      </c>
      <c r="B8" s="46" t="s">
        <v>1</v>
      </c>
      <c r="C8" s="46" t="s">
        <v>2</v>
      </c>
      <c r="D8" s="46" t="s">
        <v>3</v>
      </c>
    </row>
    <row r="9" spans="1:6" x14ac:dyDescent="0.25">
      <c r="A9" s="9" t="s">
        <v>7</v>
      </c>
      <c r="B9" s="10" t="s">
        <v>8</v>
      </c>
      <c r="C9" s="24" t="s">
        <v>8</v>
      </c>
      <c r="D9" s="10" t="s">
        <v>8</v>
      </c>
    </row>
    <row r="10" spans="1:6" x14ac:dyDescent="0.25">
      <c r="A10" s="34" t="s">
        <v>9</v>
      </c>
      <c r="B10" s="10">
        <v>20.8</v>
      </c>
      <c r="C10" s="10">
        <v>21</v>
      </c>
      <c r="D10" s="10">
        <v>21.1</v>
      </c>
    </row>
    <row r="11" spans="1:6" x14ac:dyDescent="0.25">
      <c r="A11" s="58" t="s">
        <v>11</v>
      </c>
      <c r="B11" s="21"/>
      <c r="C11" s="53"/>
      <c r="D11" s="21"/>
    </row>
    <row r="12" spans="1:6" x14ac:dyDescent="0.25">
      <c r="A12" s="59" t="s">
        <v>34</v>
      </c>
      <c r="B12" s="21">
        <v>120</v>
      </c>
      <c r="C12" s="53">
        <v>0</v>
      </c>
      <c r="D12" s="21">
        <v>1520</v>
      </c>
    </row>
    <row r="13" spans="1:6" x14ac:dyDescent="0.25">
      <c r="A13" s="59" t="s">
        <v>10</v>
      </c>
      <c r="B13" s="21">
        <v>0</v>
      </c>
      <c r="C13" s="53">
        <v>720</v>
      </c>
      <c r="D13" s="21">
        <v>480</v>
      </c>
    </row>
    <row r="14" spans="1:6" x14ac:dyDescent="0.25">
      <c r="A14" s="59" t="s">
        <v>33</v>
      </c>
      <c r="B14" s="21">
        <v>760</v>
      </c>
      <c r="C14" s="53">
        <v>400</v>
      </c>
      <c r="D14" s="21">
        <v>1400</v>
      </c>
    </row>
    <row r="15" spans="1:6" x14ac:dyDescent="0.25">
      <c r="A15" s="23" t="s">
        <v>22</v>
      </c>
      <c r="B15" s="10">
        <f>SUM(B12:B14)</f>
        <v>880</v>
      </c>
      <c r="C15" s="10">
        <f t="shared" ref="C15:D15" si="0">SUM(C12:C14)</f>
        <v>1120</v>
      </c>
      <c r="D15" s="10">
        <f t="shared" si="0"/>
        <v>3400</v>
      </c>
    </row>
    <row r="16" spans="1:6" x14ac:dyDescent="0.25">
      <c r="A16" s="60" t="s">
        <v>12</v>
      </c>
      <c r="B16" s="49"/>
      <c r="C16" s="49"/>
      <c r="D16" s="49"/>
    </row>
    <row r="17" spans="1:4" x14ac:dyDescent="0.25">
      <c r="A17" s="61" t="s">
        <v>14</v>
      </c>
      <c r="B17" s="29">
        <v>80</v>
      </c>
      <c r="C17" s="29">
        <v>80</v>
      </c>
      <c r="D17" s="29">
        <v>0</v>
      </c>
    </row>
    <row r="18" spans="1:4" x14ac:dyDescent="0.25">
      <c r="A18" s="31" t="s">
        <v>23</v>
      </c>
      <c r="B18" s="10">
        <f>SUM(B17)</f>
        <v>80</v>
      </c>
      <c r="C18" s="10">
        <f t="shared" ref="C18:D18" si="1">SUM(C17)</f>
        <v>80</v>
      </c>
      <c r="D18" s="10">
        <f t="shared" si="1"/>
        <v>0</v>
      </c>
    </row>
    <row r="19" spans="1:4" x14ac:dyDescent="0.25">
      <c r="A19" s="55" t="s">
        <v>19</v>
      </c>
      <c r="B19" s="33">
        <f>(B15+B18)</f>
        <v>960</v>
      </c>
      <c r="C19" s="33">
        <f>(C15+C18)</f>
        <v>1200</v>
      </c>
      <c r="D19" s="33">
        <f t="shared" ref="D19" si="2">(D15+D18)</f>
        <v>3400</v>
      </c>
    </row>
    <row r="20" spans="1:4" x14ac:dyDescent="0.25">
      <c r="A20" s="6"/>
      <c r="B20" s="6"/>
      <c r="C20" s="6"/>
      <c r="D20" s="6"/>
    </row>
    <row r="21" spans="1:4" x14ac:dyDescent="0.25">
      <c r="A21" s="2" t="s">
        <v>20</v>
      </c>
      <c r="B21" s="6"/>
      <c r="C21" s="6"/>
      <c r="D21" s="6"/>
    </row>
    <row r="23" spans="1:4" x14ac:dyDescent="0.25">
      <c r="A23" s="68" t="s">
        <v>40</v>
      </c>
    </row>
  </sheetData>
  <mergeCells count="1">
    <mergeCell ref="B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A24" sqref="A24"/>
    </sheetView>
  </sheetViews>
  <sheetFormatPr baseColWidth="10" defaultRowHeight="15" x14ac:dyDescent="0.25"/>
  <cols>
    <col min="1" max="1" width="31.140625" customWidth="1"/>
  </cols>
  <sheetData>
    <row r="1" spans="1:5" x14ac:dyDescent="0.25">
      <c r="A1" s="3" t="s">
        <v>51</v>
      </c>
      <c r="B1" s="62"/>
      <c r="C1" s="66"/>
      <c r="D1" s="1"/>
      <c r="E1" s="63"/>
    </row>
    <row r="2" spans="1:5" x14ac:dyDescent="0.25">
      <c r="A2" s="4"/>
      <c r="B2" s="4"/>
      <c r="C2" s="1"/>
      <c r="D2" s="1"/>
      <c r="E2" s="64"/>
    </row>
    <row r="3" spans="1:5" x14ac:dyDescent="0.25">
      <c r="A3" s="4" t="s">
        <v>30</v>
      </c>
      <c r="B3" s="4"/>
      <c r="C3" s="1"/>
      <c r="D3" s="1"/>
      <c r="E3" s="64"/>
    </row>
    <row r="4" spans="1:5" x14ac:dyDescent="0.25">
      <c r="A4" s="5" t="s">
        <v>82</v>
      </c>
      <c r="B4" s="4"/>
      <c r="C4" s="4"/>
      <c r="D4" s="1"/>
      <c r="E4" s="65"/>
    </row>
    <row r="5" spans="1:5" x14ac:dyDescent="0.25">
      <c r="A5" s="4" t="s">
        <v>52</v>
      </c>
      <c r="B5" s="4"/>
      <c r="C5" s="4"/>
      <c r="D5" s="1"/>
      <c r="E5" s="64"/>
    </row>
    <row r="7" spans="1:5" x14ac:dyDescent="0.25">
      <c r="A7" s="57" t="s">
        <v>15</v>
      </c>
      <c r="B7" s="70" t="s">
        <v>17</v>
      </c>
      <c r="C7" s="71"/>
      <c r="D7" s="72"/>
    </row>
    <row r="8" spans="1:5" x14ac:dyDescent="0.25">
      <c r="A8" s="9" t="s">
        <v>0</v>
      </c>
      <c r="B8" s="46" t="s">
        <v>1</v>
      </c>
      <c r="C8" s="46" t="s">
        <v>2</v>
      </c>
      <c r="D8" s="46" t="s">
        <v>3</v>
      </c>
    </row>
    <row r="9" spans="1:5" x14ac:dyDescent="0.25">
      <c r="A9" s="9" t="s">
        <v>7</v>
      </c>
      <c r="B9" s="10" t="s">
        <v>8</v>
      </c>
      <c r="C9" s="24" t="s">
        <v>8</v>
      </c>
      <c r="D9" s="10" t="s">
        <v>8</v>
      </c>
    </row>
    <row r="10" spans="1:5" x14ac:dyDescent="0.25">
      <c r="A10" s="34" t="s">
        <v>9</v>
      </c>
      <c r="B10" s="10">
        <v>20.9</v>
      </c>
      <c r="C10" s="10">
        <v>20.3</v>
      </c>
      <c r="D10" s="10">
        <v>21.2</v>
      </c>
    </row>
    <row r="11" spans="1:5" x14ac:dyDescent="0.25">
      <c r="A11" s="58" t="s">
        <v>11</v>
      </c>
      <c r="B11" s="21"/>
      <c r="C11" s="53"/>
      <c r="D11" s="21"/>
    </row>
    <row r="12" spans="1:5" x14ac:dyDescent="0.25">
      <c r="A12" s="59" t="s">
        <v>34</v>
      </c>
      <c r="B12" s="21">
        <v>120</v>
      </c>
      <c r="C12" s="53">
        <v>160</v>
      </c>
      <c r="D12" s="21">
        <v>0</v>
      </c>
    </row>
    <row r="13" spans="1:5" x14ac:dyDescent="0.25">
      <c r="A13" s="59" t="s">
        <v>10</v>
      </c>
      <c r="B13" s="21">
        <v>120</v>
      </c>
      <c r="C13" s="53">
        <v>0</v>
      </c>
      <c r="D13" s="21">
        <v>0</v>
      </c>
    </row>
    <row r="14" spans="1:5" x14ac:dyDescent="0.25">
      <c r="A14" s="23" t="s">
        <v>22</v>
      </c>
      <c r="B14" s="10">
        <f>SUM(B12:B13)</f>
        <v>240</v>
      </c>
      <c r="C14" s="10">
        <f>SUM(C12:C13)</f>
        <v>160</v>
      </c>
      <c r="D14" s="10">
        <f>SUM(D12:D13)</f>
        <v>0</v>
      </c>
    </row>
    <row r="15" spans="1:5" x14ac:dyDescent="0.25">
      <c r="A15" s="60" t="s">
        <v>12</v>
      </c>
      <c r="B15" s="49"/>
      <c r="C15" s="49"/>
      <c r="D15" s="49"/>
    </row>
    <row r="16" spans="1:5" x14ac:dyDescent="0.25">
      <c r="A16" s="19" t="s">
        <v>25</v>
      </c>
      <c r="B16" s="21">
        <v>0</v>
      </c>
      <c r="C16" s="21">
        <v>40</v>
      </c>
      <c r="D16" s="21">
        <v>0</v>
      </c>
    </row>
    <row r="17" spans="1:4" x14ac:dyDescent="0.25">
      <c r="A17" s="19" t="s">
        <v>13</v>
      </c>
      <c r="B17" s="21">
        <v>0</v>
      </c>
      <c r="C17" s="21">
        <v>0</v>
      </c>
      <c r="D17" s="21">
        <v>40</v>
      </c>
    </row>
    <row r="18" spans="1:4" x14ac:dyDescent="0.25">
      <c r="A18" s="61" t="s">
        <v>14</v>
      </c>
      <c r="B18" s="29">
        <v>24800</v>
      </c>
      <c r="C18" s="29">
        <v>3640</v>
      </c>
      <c r="D18" s="29">
        <v>2920</v>
      </c>
    </row>
    <row r="19" spans="1:4" x14ac:dyDescent="0.25">
      <c r="A19" s="31" t="s">
        <v>23</v>
      </c>
      <c r="B19" s="10">
        <f>SUM(B16:B18)</f>
        <v>24800</v>
      </c>
      <c r="C19" s="10">
        <f t="shared" ref="C19:D19" si="0">SUM(C16:C18)</f>
        <v>3680</v>
      </c>
      <c r="D19" s="10">
        <f t="shared" si="0"/>
        <v>2960</v>
      </c>
    </row>
    <row r="20" spans="1:4" x14ac:dyDescent="0.25">
      <c r="A20" s="55" t="s">
        <v>19</v>
      </c>
      <c r="B20" s="33">
        <f>(B14+B19)</f>
        <v>25040</v>
      </c>
      <c r="C20" s="33">
        <f t="shared" ref="C20:D20" si="1">(C14+C19)</f>
        <v>3840</v>
      </c>
      <c r="D20" s="33">
        <f t="shared" si="1"/>
        <v>2960</v>
      </c>
    </row>
    <row r="21" spans="1:4" x14ac:dyDescent="0.25">
      <c r="A21" s="6"/>
      <c r="B21" s="6"/>
      <c r="C21" s="6"/>
      <c r="D21" s="6"/>
    </row>
    <row r="22" spans="1:4" x14ac:dyDescent="0.25">
      <c r="A22" s="2" t="s">
        <v>20</v>
      </c>
      <c r="B22" s="6"/>
      <c r="C22" s="6"/>
      <c r="D22" s="6"/>
    </row>
    <row r="24" spans="1:4" x14ac:dyDescent="0.25">
      <c r="A24" s="68" t="s">
        <v>40</v>
      </c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RT-MFT 002-17</vt:lpstr>
      <vt:lpstr>RT-MFT 004-17</vt:lpstr>
      <vt:lpstr>RT-MFT 006-17</vt:lpstr>
      <vt:lpstr>RT-MFT 008-17</vt:lpstr>
      <vt:lpstr>RT-MFT 010-17</vt:lpstr>
      <vt:lpstr>RT-MFT 012-17</vt:lpstr>
      <vt:lpstr>RT-MFT 014-17</vt:lpstr>
      <vt:lpstr>RT-MFT 016-17</vt:lpstr>
      <vt:lpstr>RT-MFT 018-17</vt:lpstr>
      <vt:lpstr>RT-MFT 020-17</vt:lpstr>
      <vt:lpstr>RT-MFT 022-17</vt:lpstr>
      <vt:lpstr>RT-MFT 024-17</vt:lpstr>
      <vt:lpstr>RT-MFT 026-17</vt:lpstr>
      <vt:lpstr>RT-MFT 28-17</vt:lpstr>
      <vt:lpstr>RT-MFT 30-17</vt:lpstr>
      <vt:lpstr>RT-MFT 32-17</vt:lpstr>
      <vt:lpstr>RT-MFT 34-17</vt:lpstr>
      <vt:lpstr>RT-MFT 36-17</vt:lpstr>
      <vt:lpstr>RT-MFT 38-17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PBERRU</dc:creator>
  <cp:lastModifiedBy>Avy Bernales Jimenez</cp:lastModifiedBy>
  <dcterms:created xsi:type="dcterms:W3CDTF">2016-01-19T18:47:04Z</dcterms:created>
  <dcterms:modified xsi:type="dcterms:W3CDTF">2018-12-07T13:34:57Z</dcterms:modified>
</cp:coreProperties>
</file>