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Reportes Técnicos FAN\Reporte tecnicos Pisco en Excel\"/>
    </mc:Choice>
  </mc:AlternateContent>
  <bookViews>
    <workbookView xWindow="0" yWindow="0" windowWidth="23040" windowHeight="9108" tabRatio="759" activeTab="40"/>
  </bookViews>
  <sheets>
    <sheet name="RT-MFT 002- 17" sheetId="2" r:id="rId1"/>
    <sheet name="RT-MFT 004- 17" sheetId="4" r:id="rId2"/>
    <sheet name="RT-MFT 006- 17" sheetId="6" r:id="rId3"/>
    <sheet name="RT-MFT 008- 17" sheetId="8" r:id="rId4"/>
    <sheet name="RT-MFT 010- 17" sheetId="10" r:id="rId5"/>
    <sheet name="RT-MFT 012- 17" sheetId="12" r:id="rId6"/>
    <sheet name="RT-MFT 14- 17" sheetId="14" r:id="rId7"/>
    <sheet name="RT-MFT 016- 17" sheetId="16" r:id="rId8"/>
    <sheet name="RT-MFT 018- 17" sheetId="18" r:id="rId9"/>
    <sheet name="RT-MFT 020- 17" sheetId="20" r:id="rId10"/>
    <sheet name="RT-MFT 022- 17" sheetId="22" r:id="rId11"/>
    <sheet name="RT-MFT 024- 17" sheetId="24" r:id="rId12"/>
    <sheet name="RT-MFT 026- 17" sheetId="26" r:id="rId13"/>
    <sheet name="RT-MFT 028- 17" sheetId="28" r:id="rId14"/>
    <sheet name="RT-MFT 030- 17" sheetId="30" r:id="rId15"/>
    <sheet name="RT-MFT 032- 17" sheetId="33" r:id="rId16"/>
    <sheet name="RT-MFT 034- 17" sheetId="35" r:id="rId17"/>
    <sheet name="RT-MFT 036- 17" sheetId="37" r:id="rId18"/>
    <sheet name="RT-MFT 038- 17" sheetId="39" r:id="rId19"/>
    <sheet name="RT-MFT 040- 17" sheetId="41" r:id="rId20"/>
    <sheet name="RT-MFT 042- 17" sheetId="32" r:id="rId21"/>
    <sheet name="RT-MFT 044- 17" sheetId="44" r:id="rId22"/>
    <sheet name="RT-MFT 046- 17" sheetId="46" r:id="rId23"/>
    <sheet name="RT-MFT 048- 17" sheetId="48" r:id="rId24"/>
    <sheet name="RT-MFT 050- 17" sheetId="50" r:id="rId25"/>
    <sheet name="RT-MFT 52- 17" sheetId="52" r:id="rId26"/>
    <sheet name="RT-MFT 054- 17" sheetId="54" r:id="rId27"/>
    <sheet name="RT-MFT 056- 17" sheetId="56" r:id="rId28"/>
    <sheet name="RT-MFT 058- 17" sheetId="58" r:id="rId29"/>
    <sheet name="RT-MFT 060- 17" sheetId="59" r:id="rId30"/>
    <sheet name="RT-MFT 062- 17" sheetId="61" r:id="rId31"/>
    <sheet name="RT-MFT 064- 17" sheetId="63" r:id="rId32"/>
    <sheet name="RT-MFT 066- 17" sheetId="65" r:id="rId33"/>
    <sheet name="RT-MFT 068- 17" sheetId="67" r:id="rId34"/>
    <sheet name="RT-MFT 070- 17" sheetId="69" r:id="rId35"/>
    <sheet name="RT-MFT 072- 17" sheetId="71" r:id="rId36"/>
    <sheet name="RT-MFT 074- 17" sheetId="73" r:id="rId37"/>
    <sheet name="RT-MFT 076- 17" sheetId="75" r:id="rId38"/>
    <sheet name="RT-MFT 078- 17" sheetId="78" r:id="rId39"/>
    <sheet name="RT-MFT 080- 17" sheetId="80" r:id="rId40"/>
    <sheet name="RT-MFT82- 17" sheetId="82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2" l="1"/>
  <c r="D23" i="82"/>
  <c r="B23" i="82"/>
  <c r="C16" i="82"/>
  <c r="C24" i="82" s="1"/>
  <c r="D16" i="82"/>
  <c r="D24" i="82" s="1"/>
  <c r="B16" i="82"/>
  <c r="B24" i="82" s="1"/>
  <c r="C24" i="80"/>
  <c r="D24" i="80"/>
  <c r="B24" i="80"/>
  <c r="B25" i="80" s="1"/>
  <c r="C16" i="80"/>
  <c r="C25" i="80" s="1"/>
  <c r="D16" i="80"/>
  <c r="D25" i="80" s="1"/>
  <c r="B16" i="80"/>
  <c r="F23" i="78"/>
  <c r="B23" i="78"/>
  <c r="C22" i="78"/>
  <c r="D22" i="78"/>
  <c r="E22" i="78"/>
  <c r="F22" i="78"/>
  <c r="B22" i="78"/>
  <c r="C16" i="78"/>
  <c r="C23" i="78" s="1"/>
  <c r="D16" i="78"/>
  <c r="D23" i="78" s="1"/>
  <c r="E16" i="78"/>
  <c r="E23" i="78" s="1"/>
  <c r="F16" i="78"/>
  <c r="B16" i="78"/>
  <c r="C21" i="75"/>
  <c r="D21" i="75"/>
  <c r="B21" i="75"/>
  <c r="B22" i="75" s="1"/>
  <c r="C15" i="75"/>
  <c r="C22" i="75" s="1"/>
  <c r="D15" i="75"/>
  <c r="D22" i="75" s="1"/>
  <c r="B15" i="75"/>
  <c r="C21" i="73"/>
  <c r="D21" i="73"/>
  <c r="E21" i="73"/>
  <c r="F21" i="73"/>
  <c r="B21" i="73"/>
  <c r="C15" i="73"/>
  <c r="C25" i="73" s="1"/>
  <c r="D15" i="73"/>
  <c r="D25" i="73" s="1"/>
  <c r="E15" i="73"/>
  <c r="E25" i="73" s="1"/>
  <c r="F15" i="73"/>
  <c r="F25" i="73" s="1"/>
  <c r="B15" i="73"/>
  <c r="B25" i="73" s="1"/>
  <c r="B21" i="71"/>
  <c r="C20" i="71"/>
  <c r="C21" i="71" s="1"/>
  <c r="D20" i="71"/>
  <c r="D21" i="71" s="1"/>
  <c r="E20" i="71"/>
  <c r="E21" i="71" s="1"/>
  <c r="B20" i="71"/>
  <c r="C22" i="69"/>
  <c r="D22" i="69"/>
  <c r="E22" i="69"/>
  <c r="B22" i="69"/>
  <c r="C16" i="69"/>
  <c r="C23" i="69" s="1"/>
  <c r="D16" i="69"/>
  <c r="D23" i="69" s="1"/>
  <c r="E16" i="69"/>
  <c r="E23" i="69" s="1"/>
  <c r="B16" i="69"/>
  <c r="B23" i="69" s="1"/>
  <c r="C23" i="67"/>
  <c r="D23" i="67"/>
  <c r="B23" i="67"/>
  <c r="C22" i="67"/>
  <c r="D22" i="67"/>
  <c r="B22" i="67"/>
  <c r="C15" i="67"/>
  <c r="D15" i="67"/>
  <c r="B15" i="67"/>
  <c r="B22" i="65"/>
  <c r="C21" i="65"/>
  <c r="C15" i="65"/>
  <c r="B21" i="65"/>
  <c r="B15" i="65"/>
  <c r="D24" i="63"/>
  <c r="E24" i="63"/>
  <c r="F24" i="63"/>
  <c r="G24" i="63"/>
  <c r="C23" i="63"/>
  <c r="D23" i="63"/>
  <c r="E23" i="63"/>
  <c r="F23" i="63"/>
  <c r="G23" i="63"/>
  <c r="H23" i="63"/>
  <c r="B23" i="63"/>
  <c r="C16" i="63"/>
  <c r="C24" i="63" s="1"/>
  <c r="D16" i="63"/>
  <c r="E16" i="63"/>
  <c r="F16" i="63"/>
  <c r="G16" i="63"/>
  <c r="H16" i="63"/>
  <c r="H24" i="63" s="1"/>
  <c r="B16" i="63"/>
  <c r="B24" i="63" s="1"/>
  <c r="C21" i="59"/>
  <c r="D21" i="59"/>
  <c r="B21" i="59"/>
  <c r="C15" i="59"/>
  <c r="C22" i="59" s="1"/>
  <c r="D15" i="59"/>
  <c r="D22" i="59" s="1"/>
  <c r="B15" i="59"/>
  <c r="B22" i="59" s="1"/>
  <c r="C19" i="58"/>
  <c r="C20" i="58" s="1"/>
  <c r="D19" i="58"/>
  <c r="D20" i="58" s="1"/>
  <c r="B19" i="58"/>
  <c r="B20" i="58" s="1"/>
  <c r="C24" i="56"/>
  <c r="C23" i="56"/>
  <c r="D23" i="56"/>
  <c r="E23" i="56"/>
  <c r="F23" i="56"/>
  <c r="B23" i="56"/>
  <c r="C16" i="56"/>
  <c r="D16" i="56"/>
  <c r="D24" i="56" s="1"/>
  <c r="E16" i="56"/>
  <c r="E24" i="56" s="1"/>
  <c r="F16" i="56"/>
  <c r="F24" i="56" s="1"/>
  <c r="B16" i="56"/>
  <c r="B24" i="56" s="1"/>
  <c r="C25" i="52"/>
  <c r="D25" i="52"/>
  <c r="C24" i="52"/>
  <c r="D24" i="52"/>
  <c r="E24" i="52"/>
  <c r="E25" i="52" s="1"/>
  <c r="F24" i="52"/>
  <c r="F25" i="52" s="1"/>
  <c r="G24" i="52"/>
  <c r="G25" i="52" s="1"/>
  <c r="B24" i="52"/>
  <c r="B25" i="52" s="1"/>
  <c r="C16" i="52"/>
  <c r="D16" i="52"/>
  <c r="E16" i="52"/>
  <c r="F16" i="52"/>
  <c r="G16" i="52"/>
  <c r="B16" i="52"/>
  <c r="D20" i="50"/>
  <c r="D21" i="50" s="1"/>
  <c r="C20" i="50"/>
  <c r="C21" i="50" s="1"/>
  <c r="B20" i="50"/>
  <c r="B21" i="50" s="1"/>
  <c r="D21" i="48"/>
  <c r="D22" i="48" s="1"/>
  <c r="C21" i="48"/>
  <c r="C22" i="48" s="1"/>
  <c r="B21" i="48"/>
  <c r="B22" i="48" s="1"/>
  <c r="D20" i="46"/>
  <c r="D21" i="46" s="1"/>
  <c r="C20" i="46"/>
  <c r="C21" i="46" s="1"/>
  <c r="B20" i="46"/>
  <c r="B21" i="46" s="1"/>
  <c r="D20" i="44"/>
  <c r="D21" i="44" s="1"/>
  <c r="C20" i="44"/>
  <c r="C21" i="44" s="1"/>
  <c r="B20" i="44"/>
  <c r="B21" i="44" s="1"/>
  <c r="C19" i="32"/>
  <c r="D19" i="32"/>
  <c r="B19" i="32"/>
  <c r="D22" i="41"/>
  <c r="D23" i="41" s="1"/>
  <c r="C22" i="41"/>
  <c r="C23" i="41" s="1"/>
  <c r="B22" i="41"/>
  <c r="B23" i="41" s="1"/>
  <c r="D21" i="39"/>
  <c r="D22" i="39" s="1"/>
  <c r="C21" i="39"/>
  <c r="C22" i="39" s="1"/>
  <c r="B21" i="39"/>
  <c r="B22" i="39" s="1"/>
  <c r="D20" i="37"/>
  <c r="D21" i="37" s="1"/>
  <c r="C20" i="37"/>
  <c r="C21" i="37" s="1"/>
  <c r="B20" i="37"/>
  <c r="B21" i="37" s="1"/>
  <c r="C24" i="35"/>
  <c r="C25" i="35" s="1"/>
  <c r="D24" i="35"/>
  <c r="D25" i="35" s="1"/>
  <c r="B24" i="35"/>
  <c r="B25" i="35" s="1"/>
  <c r="D20" i="33"/>
  <c r="D21" i="33" s="1"/>
  <c r="C20" i="33"/>
  <c r="C21" i="33" s="1"/>
  <c r="B20" i="33"/>
  <c r="B21" i="33" s="1"/>
  <c r="C23" i="30"/>
  <c r="C22" i="30"/>
  <c r="D22" i="30"/>
  <c r="D23" i="30" s="1"/>
  <c r="B22" i="30"/>
  <c r="B23" i="30" s="1"/>
  <c r="D19" i="28"/>
  <c r="D20" i="28" s="1"/>
  <c r="C19" i="28"/>
  <c r="C20" i="28" s="1"/>
  <c r="B19" i="28"/>
  <c r="B20" i="28" s="1"/>
  <c r="D20" i="26"/>
  <c r="D21" i="26" s="1"/>
  <c r="C20" i="26"/>
  <c r="C21" i="26" s="1"/>
  <c r="B20" i="26"/>
  <c r="B21" i="26" s="1"/>
  <c r="D20" i="24"/>
  <c r="D21" i="24" s="1"/>
  <c r="C20" i="24"/>
  <c r="C21" i="24" s="1"/>
  <c r="B20" i="24"/>
  <c r="B21" i="24" s="1"/>
  <c r="D20" i="22"/>
  <c r="D21" i="22" s="1"/>
  <c r="C20" i="22"/>
  <c r="C21" i="22" s="1"/>
  <c r="B20" i="22"/>
  <c r="B21" i="22" s="1"/>
  <c r="C22" i="20"/>
  <c r="C23" i="20" s="1"/>
  <c r="D22" i="20"/>
  <c r="D23" i="20" s="1"/>
  <c r="B22" i="20"/>
  <c r="B23" i="20" s="1"/>
  <c r="C24" i="18"/>
  <c r="D24" i="18"/>
  <c r="E24" i="18"/>
  <c r="B24" i="18"/>
  <c r="C20" i="16"/>
  <c r="C21" i="16" s="1"/>
  <c r="B20" i="16"/>
  <c r="B21" i="16" s="1"/>
  <c r="B16" i="14"/>
  <c r="C16" i="12"/>
  <c r="C17" i="12" s="1"/>
  <c r="B16" i="12"/>
  <c r="B17" i="12" s="1"/>
  <c r="C21" i="10"/>
  <c r="C22" i="10" s="1"/>
  <c r="D21" i="10"/>
  <c r="D22" i="10" s="1"/>
  <c r="E21" i="10"/>
  <c r="E22" i="10" s="1"/>
  <c r="B21" i="10"/>
  <c r="B22" i="10" s="1"/>
  <c r="C24" i="8"/>
  <c r="C25" i="8" s="1"/>
  <c r="E24" i="8"/>
  <c r="E25" i="8" s="1"/>
  <c r="D24" i="8"/>
  <c r="D25" i="8" s="1"/>
  <c r="B24" i="8"/>
  <c r="B25" i="8" s="1"/>
  <c r="C24" i="6"/>
  <c r="C25" i="6" s="1"/>
  <c r="D24" i="6"/>
  <c r="D25" i="6" s="1"/>
  <c r="E24" i="6"/>
  <c r="E25" i="6" s="1"/>
  <c r="B24" i="6"/>
  <c r="B25" i="6" s="1"/>
  <c r="C16" i="4"/>
  <c r="D16" i="4"/>
  <c r="E16" i="4"/>
  <c r="B16" i="4"/>
  <c r="C25" i="4"/>
  <c r="D25" i="4"/>
  <c r="E25" i="4"/>
  <c r="B25" i="4"/>
  <c r="B26" i="4" s="1"/>
  <c r="C23" i="2"/>
  <c r="D23" i="2"/>
  <c r="B23" i="2"/>
  <c r="C15" i="2"/>
  <c r="D15" i="2"/>
  <c r="B15" i="2"/>
  <c r="C22" i="65" l="1"/>
  <c r="C24" i="2"/>
  <c r="B24" i="2"/>
  <c r="D24" i="2"/>
</calcChain>
</file>

<file path=xl/sharedStrings.xml><?xml version="1.0" encoding="utf-8"?>
<sst xmlns="http://schemas.openxmlformats.org/spreadsheetml/2006/main" count="1294" uniqueCount="188">
  <si>
    <t>Zona</t>
  </si>
  <si>
    <t>Bahía Paracas</t>
  </si>
  <si>
    <t>Bahía Independencia</t>
  </si>
  <si>
    <t>Lugar</t>
  </si>
  <si>
    <t>Atenas</t>
  </si>
  <si>
    <t>Sta. Rosa</t>
  </si>
  <si>
    <t>La Pampa</t>
  </si>
  <si>
    <t>Estación</t>
  </si>
  <si>
    <t>01-A-PAR</t>
  </si>
  <si>
    <t>07-A-IND</t>
  </si>
  <si>
    <t>08-A-IND</t>
  </si>
  <si>
    <t>0-10</t>
  </si>
  <si>
    <t>0-5</t>
  </si>
  <si>
    <t>TSM (°C)</t>
  </si>
  <si>
    <t>DIATOMEAS</t>
  </si>
  <si>
    <r>
      <t xml:space="preserve">Grupo </t>
    </r>
    <r>
      <rPr>
        <i/>
        <sz val="9"/>
        <color rgb="FF000000"/>
        <rFont val="Arial"/>
        <family val="2"/>
      </rPr>
      <t>Pseudo-nitzschia delicatissima</t>
    </r>
  </si>
  <si>
    <t>Pseudo-nitzschia pungens</t>
  </si>
  <si>
    <t>DINOFLAGELADOS</t>
  </si>
  <si>
    <t>Dinophysis acuminata</t>
  </si>
  <si>
    <t>Dinophysis caudata</t>
  </si>
  <si>
    <t>Gonyaulax spinifera</t>
  </si>
  <si>
    <t>Prorocentrum minimum</t>
  </si>
  <si>
    <r>
      <t xml:space="preserve">Grupo </t>
    </r>
    <r>
      <rPr>
        <i/>
        <sz val="9"/>
        <color rgb="FF000000"/>
        <rFont val="Arial"/>
        <family val="2"/>
      </rPr>
      <t>Pseudo-nitzschia seriata</t>
    </r>
  </si>
  <si>
    <t>Alexandrium sp.</t>
  </si>
  <si>
    <t>Azadinium sp.</t>
  </si>
  <si>
    <r>
      <t xml:space="preserve">Gymnodinium </t>
    </r>
    <r>
      <rPr>
        <sz val="9"/>
        <color rgb="FF000000"/>
        <rFont val="Arial"/>
        <family val="2"/>
      </rPr>
      <t>sp.</t>
    </r>
  </si>
  <si>
    <r>
      <t xml:space="preserve">Gymnodinium </t>
    </r>
    <r>
      <rPr>
        <sz val="9"/>
        <color rgb="FF000000"/>
        <rFont val="Arial"/>
        <family val="2"/>
      </rPr>
      <t>sp (cadena)</t>
    </r>
  </si>
  <si>
    <t>El Queso</t>
  </si>
  <si>
    <t>05-A-IND</t>
  </si>
  <si>
    <t>0-7</t>
  </si>
  <si>
    <t>0-15</t>
  </si>
  <si>
    <t>Queso</t>
  </si>
  <si>
    <t>Dinophysis rotundata</t>
  </si>
  <si>
    <t>Lote 28</t>
  </si>
  <si>
    <t>0-8</t>
  </si>
  <si>
    <t>Gymnodinium sp.</t>
  </si>
  <si>
    <t>01-B-PAR</t>
  </si>
  <si>
    <t>0-6</t>
  </si>
  <si>
    <t>Total Diatomeas</t>
  </si>
  <si>
    <t>Prorocentrum lima</t>
  </si>
  <si>
    <t>0-9</t>
  </si>
  <si>
    <r>
      <t xml:space="preserve">Gymnodinium </t>
    </r>
    <r>
      <rPr>
        <sz val="9"/>
        <color rgb="FF000000"/>
        <rFont val="Arial"/>
        <family val="2"/>
      </rPr>
      <t>sp.(cadena)</t>
    </r>
  </si>
  <si>
    <t>01-C-PAR</t>
  </si>
  <si>
    <t>0-4</t>
  </si>
  <si>
    <t>0-3</t>
  </si>
  <si>
    <t>Alexandrium ostenfeldii</t>
  </si>
  <si>
    <t>Pseudo-nitzschia-pungens</t>
  </si>
  <si>
    <t>Total Dinoflagelados</t>
  </si>
  <si>
    <t>Total Fitoplancton</t>
  </si>
  <si>
    <t>Prorocentrum cordatum</t>
  </si>
  <si>
    <t>01-D-PAR</t>
  </si>
  <si>
    <t>Dinophysis hastata</t>
  </si>
  <si>
    <t>Dinophysis cf mitra</t>
  </si>
  <si>
    <t>Heterosigma akashiwo</t>
  </si>
  <si>
    <t>RAPHIDOPHYCEAE</t>
  </si>
  <si>
    <t>Total Raphidophyceae</t>
  </si>
  <si>
    <t>Bahía  Paracas</t>
  </si>
  <si>
    <t xml:space="preserve">Reporte Técnico MFT N° 002-17 </t>
  </si>
  <si>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</si>
  <si>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>Profundidad de muestreo (m)</t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</si>
  <si>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delicatissima</t>
    </r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</si>
  <si>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seriata</t>
    </r>
  </si>
  <si>
    <t>TOTAL FITOPLANCTON</t>
  </si>
  <si>
    <t>Nota: Todas las muestras de agua son de columna integrada</t>
  </si>
  <si>
    <t>Gymnodinium sp (cadena)</t>
  </si>
  <si>
    <t xml:space="preserve">Reporte Técnico MFT N° 004-17 </t>
  </si>
  <si>
    <t xml:space="preserve">Reporte Técnico MFT N° 006-17 </t>
  </si>
  <si>
    <t>Grupo Pseudo-nitzschia seriata</t>
  </si>
  <si>
    <t xml:space="preserve">Reporte Técnico MFT N° 010-17 </t>
  </si>
  <si>
    <t xml:space="preserve">Reporte Técnico MFT N° 008-17 </t>
  </si>
  <si>
    <r>
      <t xml:space="preserve">           Sexto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</si>
  <si>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012-17 </t>
  </si>
  <si>
    <t xml:space="preserve">Reporte Técnico MFT N° 014-17 </t>
  </si>
  <si>
    <t xml:space="preserve">Reporte Técnico MFT N° 016-17 </t>
  </si>
  <si>
    <t xml:space="preserve">Reporte Técnico MFT N° 018-17 </t>
  </si>
  <si>
    <t xml:space="preserve">Reporte Técnico MFT N° 020-17 </t>
  </si>
  <si>
    <t xml:space="preserve">Reporte Técnico MFT N° 022-17 </t>
  </si>
  <si>
    <t xml:space="preserve">Reporte Técnico MFT N° 024-17 </t>
  </si>
  <si>
    <t xml:space="preserve">Reporte Técnico MFT N° 026-17 </t>
  </si>
  <si>
    <t xml:space="preserve">Reporte Técnico MFT N° 028-17 </t>
  </si>
  <si>
    <t xml:space="preserve">Reporte Técnico MFT N° 030-17 </t>
  </si>
  <si>
    <t xml:space="preserve">Reporte Técnico MFT N° 032-17 </t>
  </si>
  <si>
    <t xml:space="preserve">Reporte Técnico MFT N° 034-17 </t>
  </si>
  <si>
    <t xml:space="preserve">Reporte Técnico MFT N° 036-17 </t>
  </si>
  <si>
    <t xml:space="preserve">Reporte Técnico MFT N° 038-17 </t>
  </si>
  <si>
    <t xml:space="preserve">Reporte Técnico MFT N° 040-17 </t>
  </si>
  <si>
    <t xml:space="preserve">Reporte Técnico MFT N° 042-17 </t>
  </si>
  <si>
    <t xml:space="preserve">Reporte Técnico MFT N° 044-17 </t>
  </si>
  <si>
    <t xml:space="preserve">Reporte Técnico MFT N° 046-17 </t>
  </si>
  <si>
    <t xml:space="preserve">Reporte Técnico MFT N° 048-17 </t>
  </si>
  <si>
    <t xml:space="preserve">Reporte Técnico MFT N° 050-17 </t>
  </si>
  <si>
    <t xml:space="preserve">Reporte Técnico MFT N° 052-17 </t>
  </si>
  <si>
    <t xml:space="preserve">Reporte Técnico MFT N° 054-17 </t>
  </si>
  <si>
    <t xml:space="preserve">Reporte Técnico MFT N° 056-17 </t>
  </si>
  <si>
    <t xml:space="preserve">Reporte Técnico MFT N° 058-17 </t>
  </si>
  <si>
    <t xml:space="preserve">Reporte Técnico MFT N° 060-17 </t>
  </si>
  <si>
    <t xml:space="preserve">Reporte Técnico MFT N° 062-17 </t>
  </si>
  <si>
    <t xml:space="preserve">Reporte Técnico MFT N° 064-17 </t>
  </si>
  <si>
    <t xml:space="preserve">Reporte Técnico MFT N° 066-17 </t>
  </si>
  <si>
    <t xml:space="preserve">Reporte Técnico MFT N° 068-17 </t>
  </si>
  <si>
    <t xml:space="preserve">Reporte Técnico MFT N° 070-17 </t>
  </si>
  <si>
    <t xml:space="preserve">Reporte Técnico MFT N° 072-17 </t>
  </si>
  <si>
    <t xml:space="preserve">Reporte Técnico MFT N° 074-17 </t>
  </si>
  <si>
    <t xml:space="preserve">Reporte Técnico MFT N° 076-17 </t>
  </si>
  <si>
    <t xml:space="preserve">Reporte Técnico MFT N° 078-17 </t>
  </si>
  <si>
    <t xml:space="preserve">Reporte Técnico MFT N° 080-17 </t>
  </si>
  <si>
    <t xml:space="preserve">Reporte Técnico MFT N° 082-17 </t>
  </si>
  <si>
    <t xml:space="preserve">           Octavo muestreo.  Programa de Verificación. Metodología de análisis: Utermöhl (1958) </t>
  </si>
  <si>
    <t xml:space="preserve">            Monitoreo de Fitoplancton Potencialmente Tóxico en Pisco 1701 (10 - 13 Enero 2017) </t>
  </si>
  <si>
    <r>
      <t xml:space="preserve">            Primer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</si>
  <si>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Segundo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</si>
  <si>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Tercer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</si>
  <si>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Cuarto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</si>
  <si>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Quinto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</si>
  <si>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Septimo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</si>
  <si>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Octavo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</si>
  <si>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Noveno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</si>
  <si>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Primer muestreo. Programa de Contingencia.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</si>
  <si>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Segundo muestreo. Programa de Contingencia.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</si>
  <si>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Tercer muestreo. Programa de Contingencia.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</si>
  <si>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Cuarto muestreo. Programa de Contingencia.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</si>
  <si>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Quinto muestreo. Programa de Contingencia.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</si>
  <si>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Sexto muestreo. Programa de Contingencia.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</si>
  <si>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            Monitoreo de Fitoplancton Potencialmente Tóxico en Pisco 1703  ( 21 Marzo 2017) </t>
  </si>
  <si>
    <t xml:space="preserve">            Monitoreo de Fitoplancton Potencialmente Tóxico en Pisco 1702  ( 07- 10 Febrero 2017) </t>
  </si>
  <si>
    <t xml:space="preserve">            Decimo muestreo.  Programa de Alerta Temprana. Metodología de análisis: Utermöhl (1958) </t>
  </si>
  <si>
    <t xml:space="preserve">           Septimo muestreo.  Programa de Contingencia. Metodología de análisis: Utermöhl (1958) </t>
  </si>
  <si>
    <t xml:space="preserve">           Octavo muestreo.  Programa de Contingencia. Metodología de análisis: Utermöhl (1958) </t>
  </si>
  <si>
    <t xml:space="preserve">            Noveno muestreo.  Programa de Contingencia. Metodología de análisis: Utermöhl (1958) </t>
  </si>
  <si>
    <t xml:space="preserve">           Décimo muestreo.  Programa de Contingencia. Metodología de análisis: Utermöhl (1958) </t>
  </si>
  <si>
    <t xml:space="preserve">            Monitoreo de Fitoplancton Potencialmente Tóxico en Pisco  1704 (18 y 20 Abril 2017) </t>
  </si>
  <si>
    <r>
      <t xml:space="preserve">           Décimo primer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</si>
  <si>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            Décimo primer muestreo.  Programa de Contingencia. Metodología de análisis: Utermöhl (1958) </t>
  </si>
  <si>
    <t xml:space="preserve">           Décimo segundo muestreo.  Programa de Contingencia. Metodología de análisis: Utermöhl (1958) </t>
  </si>
  <si>
    <t xml:space="preserve">            Décimo tercer muestreo.  Programa de Contingencia. Metodología de análisis: Utermöhl (1958) </t>
  </si>
  <si>
    <t xml:space="preserve">            Décimo cuarto muestreo.  Programa de Contingencia. Metodología de análisis: Utermöhl (1958) </t>
  </si>
  <si>
    <t xml:space="preserve">            Décimo segundo muestreo.  Programa de Alerta Temprana. Metodología de análisis: Utermöhl (1958) </t>
  </si>
  <si>
    <t xml:space="preserve">           Décimo tercero muestreo.  Programa de Alerta Temprana. Metodología de análisis: Utermöhl (1958) </t>
  </si>
  <si>
    <t xml:space="preserve">            Décimo cuarto muestreo.  Programa de Alerta Temprana. Metodología de análisis: Utermöhl (1958) </t>
  </si>
  <si>
    <t xml:space="preserve">           Cuarto muestreo.  Programa de Verificación. Metodología de análisis: Utermöhl (1958) </t>
  </si>
  <si>
    <t xml:space="preserve">           Quinto muestreo.  Programa de Verificación. Metodología de análisis: Utermöhl (1958) </t>
  </si>
  <si>
    <t xml:space="preserve">           Sexto muestreo.  Programa de Verificación. Metodología de análisis: Utermöhl (1958) </t>
  </si>
  <si>
    <t xml:space="preserve">            Décimo Quinto muestreo.  Programa de Alerta temprana. Metodología de análisis: Utermöhl (1958) </t>
  </si>
  <si>
    <t xml:space="preserve">           Septimo muestreo.  Programa de Verificación. Metodología de análisis: Utermöhl (1958) </t>
  </si>
  <si>
    <t xml:space="preserve">           Décimo sexto muestreo.  Programa de Alerta temprana. Metodología de análisis: Utermöhl (1958) </t>
  </si>
  <si>
    <t xml:space="preserve">           Décimo septimo muestreo.  Programa de Alerta temprana. Metodología de análisis: Utermöhl (1958) </t>
  </si>
  <si>
    <t xml:space="preserve">           Décimo octavo muestreo.  Programa de Alerta temprana. Metodología de análisis: Utermöhl (1958) </t>
  </si>
  <si>
    <t xml:space="preserve">            Décimo noveno muestreo.  Programa de Alerta temprana. Metodología de análisis: Utermöhl (1958) </t>
  </si>
  <si>
    <t xml:space="preserve">            Vigésimo segundo muestreo.  Programa de Alerta temprana. Metodología de análisis: Utermöhl (1958) </t>
  </si>
  <si>
    <t xml:space="preserve">            Vigésimo primer muestreo.  Programa de Alerta temprana. Metodología de análisis: Utermöhl (1958) </t>
  </si>
  <si>
    <t xml:space="preserve">            Vigésimo muestreo.  Programa de Alerta temprana. Metodología de análisis: Utermöhl (1958) </t>
  </si>
  <si>
    <t xml:space="preserve">            Monitoreo de Fitoplancton Potencialmente Tóxico en Pisco  ( 13 Marzo 2017) </t>
  </si>
  <si>
    <t xml:space="preserve">            Monitoreo de Fitoplancton Potencialmente Tóxico en Pisco 1703 ( 15 Marzo 2017) </t>
  </si>
  <si>
    <t xml:space="preserve">            Monitoreo de Fitoplancton Potencialmente Tóxico en Pisco 1703 ( 23 y 24 Marzo  2017) </t>
  </si>
  <si>
    <t xml:space="preserve">            Monitoreo de Fitoplancton Potencialmente Tóxico en Pisco 1703 ( 27 Marzo 2017) </t>
  </si>
  <si>
    <t xml:space="preserve">            Monitoreo de Fitoplancton Potencialmente Tóxico en Pisco 1703 ( 29 Marzo 2017) </t>
  </si>
  <si>
    <t xml:space="preserve">            Monitoreo de Fitoplancton Potencialmente Tóxico en Pisco  1703 ( 31 Marzo 2017) </t>
  </si>
  <si>
    <t xml:space="preserve">            Monitoreo de Fitoplancton Potencialmente Tóxico en Pisco 1704 ( 3 Abril 2017) </t>
  </si>
  <si>
    <t xml:space="preserve">            Monitoreo de Fitoplancton Potencialmente Tóxico en Pisco 1704 ( 5 Abril 2017) </t>
  </si>
  <si>
    <t xml:space="preserve">            Monitoreo de Fitoplancton Potencialmente Tóxico en Pisco 1704 ( 7 Abril 2017) </t>
  </si>
  <si>
    <t xml:space="preserve">            Monitoreo de Fitoplancton Potencialmente Tóxico en Pisco  1704 ( 4 y 6  Abril  2017) </t>
  </si>
  <si>
    <t xml:space="preserve">            Monitoreo de Fitoplancton Potencialmente Tóxico en Pisco  1704 ( 10 Abril 2017) </t>
  </si>
  <si>
    <t xml:space="preserve">            Monitoreo de Fitoplancton Potencialmente Tóxico en Pisco 1704 ( 12 Abril 2017) </t>
  </si>
  <si>
    <t xml:space="preserve">            Monitoreo de Fitoplancton Potencialmente Tóxico en Pisco 1704 ( 17 Abril 2017) </t>
  </si>
  <si>
    <t xml:space="preserve">            Monitoreo de Fitoplancton Potencialmente Tóxico en Pisco 1704 ( 19 Abril 2017) </t>
  </si>
  <si>
    <t xml:space="preserve">            Monitoreo de Fitoplancton Potencialmente Tóxico en Pisco 1704  ( 21 Abril 2017) </t>
  </si>
  <si>
    <t xml:space="preserve">            Monitoreo de Fitoplancton Potencialmente Tóxico en Pisco 1704 ( 26 Abril 2017) </t>
  </si>
  <si>
    <t xml:space="preserve">            Monitoreo de Fitoplancton Potencialmente Tóxico en Pisco 1704 ( 28 Abril 2017) </t>
  </si>
  <si>
    <t xml:space="preserve">            Monitoreo de Fitoplancton Potencialmente Tóxico en Pisco 1705 ( 3 Mayo 2017) </t>
  </si>
  <si>
    <t xml:space="preserve">            Monitoreo de Fitoplancton Potencialmente Tóxico en Pisco 1705  (2, 4, 5 Mayo 2017) </t>
  </si>
  <si>
    <t xml:space="preserve">            Monitoreo de Fitoplancton Potencialmente Tóxico en Pisco 1708  (10 - 11 Agosto 2017) </t>
  </si>
  <si>
    <t xml:space="preserve">            Monitoreo de Fitoplancton Potencialmente Tóxico en Pisco 1708 (24 - 25 Agosto 2017) </t>
  </si>
  <si>
    <t xml:space="preserve">            Monitoreo de Fitoplancton Potencialmente Tóxico en Pisco 1708 ( 28 Agosto 2017) </t>
  </si>
  <si>
    <t xml:space="preserve">            Monitoreo de Fitoplancton Potencialmente Tóxico en Pisco  1709 ( 01 Setiembre 2017) </t>
  </si>
  <si>
    <t xml:space="preserve">            Monitoreo de Fitoplancton Potencialmente Tóxico en Pisco 1709 ( 5 Setiembre 2017) </t>
  </si>
  <si>
    <t xml:space="preserve">            Monitoreo de Fitoplancton Potencialmente Tóxico en Pisco  1709 ( 6, 7 y 8 Setiembre 2017) </t>
  </si>
  <si>
    <t xml:space="preserve">            Monitoreo de Fitoplancton Potencialmente Tóxico en Pisco 1709 ( 15 Setiembre 2017) </t>
  </si>
  <si>
    <t xml:space="preserve">            Monitoreo de Fitoplancton Potencialmente Tóxico en Pisco 1709 ( 21 - 22 Setiembre 2017) </t>
  </si>
  <si>
    <t xml:space="preserve">            Monitoreo de Fitoplancton Potencialmente Tóxico en Pisco 1710  ( 2 y 6 Octubre 2017) </t>
  </si>
  <si>
    <t xml:space="preserve">            Monitoreo de Fitoplancton Potencialmente Tóxico en Pisco 1710 ( 11 Octubre 2017) </t>
  </si>
  <si>
    <t xml:space="preserve">            Monitoreo de Fitoplancton Potencialmente Tóxico en Pisco 1710 ( 20 Octubre 2017) </t>
  </si>
  <si>
    <t xml:space="preserve">            Monitoreo de Fitoplancton Potencialmente Tóxico en Pisco 1711  ( 10 Noviembre 2017) </t>
  </si>
  <si>
    <t xml:space="preserve">            Monitoreo de Fitoplancton Potencialmente Tóxico en Pisco 1711 ( 20 Noviembre 2017) </t>
  </si>
  <si>
    <t xml:space="preserve">            Monitoreo de Fitoplancton Potencialmente Tóxico en Pisco 1712 ( 01 Diciembre 2017) </t>
  </si>
  <si>
    <t xml:space="preserve">            Monitoreo de Fitoplancton Potencialmente Tóxico en Pisco  1712 ( 15 Diciembre 2017) </t>
  </si>
  <si>
    <t xml:space="preserve">            Monitoreo de Fitoplancton Potencialmente Tóxico en Pisco 1702 ( 21 - 24  Febrero 2017) </t>
  </si>
  <si>
    <t xml:space="preserve">            Monitoreo de Fitoplancton Potencialmente Tóxico en Pisco 1703  ( 7, 9 y 10 Marzo 2017) </t>
  </si>
  <si>
    <t xml:space="preserve">            Monitoreo de Fitoplancton Potencialmente Tóxico en Pisco 1701  (24, 26 y 27 Enero 2017)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</si>
</sst>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name val="Calibri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/>
    </xf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Border="1"/>
    <xf numFmtId="0" fontId="11" fillId="0" borderId="0" xfId="1" applyFont="1"/>
    <xf numFmtId="0" fontId="11" fillId="0" borderId="0" xfId="1" applyFont="1" applyBorder="1"/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7" xfId="0" applyFont="1" applyFill="1" applyBorder="1"/>
    <xf numFmtId="0" fontId="3" fillId="0" borderId="8" xfId="0" applyFont="1" applyBorder="1"/>
    <xf numFmtId="0" fontId="14" fillId="0" borderId="6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4" fillId="0" borderId="9" xfId="0" applyFont="1" applyBorder="1"/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20" sqref="C20"/>
    </sheetView>
  </sheetViews>
  <sheetFormatPr baseColWidth="10" defaultRowHeight="14.4" x14ac:dyDescent="0.3"/>
  <cols>
    <col min="1" max="1" width="33.33203125" customWidth="1"/>
    <col min="2" max="2" width="15.109375" customWidth="1"/>
  </cols>
  <sheetData>
    <row r="1" spans="1:9" x14ac:dyDescent="0.3">
      <c r="A1" s="3" t="s">
        <v>57</v>
      </c>
      <c r="B1" s="4"/>
      <c r="E1" s="5"/>
      <c r="F1" s="1"/>
      <c r="G1" s="1"/>
      <c r="H1" s="1"/>
    </row>
    <row r="2" spans="1:9" x14ac:dyDescent="0.3">
      <c r="A2" s="6"/>
      <c r="B2" s="6"/>
      <c r="E2" s="7"/>
      <c r="F2" s="1"/>
      <c r="G2" s="1"/>
      <c r="H2" s="1"/>
    </row>
    <row r="3" spans="1:9" x14ac:dyDescent="0.3">
      <c r="A3" s="6" t="s">
        <v>58</v>
      </c>
      <c r="B3" s="6"/>
      <c r="E3" s="7"/>
      <c r="F3" s="1"/>
      <c r="G3" s="1"/>
      <c r="H3" s="1"/>
    </row>
    <row r="4" spans="1:9" x14ac:dyDescent="0.3">
      <c r="A4" s="8" t="s">
        <v>108</v>
      </c>
      <c r="B4" s="6"/>
      <c r="C4" s="6"/>
      <c r="E4" s="9"/>
      <c r="F4" s="1"/>
      <c r="G4" s="1"/>
      <c r="H4" s="1"/>
    </row>
    <row r="5" spans="1:9" x14ac:dyDescent="0.3">
      <c r="A5" s="6" t="s">
        <v>109</v>
      </c>
      <c r="B5" s="6"/>
      <c r="C5" s="6"/>
      <c r="E5" s="7"/>
      <c r="F5" s="1"/>
      <c r="G5" s="1"/>
      <c r="H5" s="1"/>
    </row>
    <row r="6" spans="1:9" ht="14.4" customHeight="1" x14ac:dyDescent="0.3">
      <c r="E6" s="1"/>
      <c r="F6" s="1"/>
      <c r="G6" s="1"/>
      <c r="H6" s="1"/>
    </row>
    <row r="7" spans="1:9" x14ac:dyDescent="0.3">
      <c r="A7" s="10" t="s">
        <v>0</v>
      </c>
      <c r="B7" s="11" t="s">
        <v>1</v>
      </c>
      <c r="C7" s="63" t="s">
        <v>2</v>
      </c>
      <c r="D7" s="64"/>
    </row>
    <row r="8" spans="1:9" x14ac:dyDescent="0.3">
      <c r="A8" s="13" t="s">
        <v>7</v>
      </c>
      <c r="B8" s="14" t="s">
        <v>8</v>
      </c>
      <c r="C8" s="15" t="s">
        <v>9</v>
      </c>
      <c r="D8" s="16" t="s">
        <v>10</v>
      </c>
    </row>
    <row r="9" spans="1:9" x14ac:dyDescent="0.3">
      <c r="A9" s="10" t="s">
        <v>59</v>
      </c>
      <c r="B9" s="11" t="s">
        <v>11</v>
      </c>
      <c r="C9" s="11" t="s">
        <v>11</v>
      </c>
      <c r="D9" s="12" t="s">
        <v>12</v>
      </c>
    </row>
    <row r="10" spans="1:9" x14ac:dyDescent="0.3">
      <c r="A10" s="17" t="s">
        <v>13</v>
      </c>
      <c r="B10" s="18">
        <v>19.64</v>
      </c>
      <c r="C10" s="18">
        <v>17.079999999999998</v>
      </c>
      <c r="D10" s="19">
        <v>17.899999999999999</v>
      </c>
    </row>
    <row r="11" spans="1:9" x14ac:dyDescent="0.3">
      <c r="A11" s="62" t="s">
        <v>14</v>
      </c>
      <c r="B11" s="22"/>
      <c r="C11" s="22"/>
      <c r="D11" s="22"/>
    </row>
    <row r="12" spans="1:9" x14ac:dyDescent="0.3">
      <c r="A12" s="31" t="s">
        <v>60</v>
      </c>
      <c r="B12" s="36">
        <v>0</v>
      </c>
      <c r="C12" s="36">
        <v>8120</v>
      </c>
      <c r="D12" s="38">
        <v>28920</v>
      </c>
    </row>
    <row r="13" spans="1:9" x14ac:dyDescent="0.3">
      <c r="A13" s="31" t="s">
        <v>61</v>
      </c>
      <c r="B13" s="36">
        <v>320</v>
      </c>
      <c r="C13" s="36">
        <v>46760</v>
      </c>
      <c r="D13" s="38">
        <v>12280</v>
      </c>
    </row>
    <row r="14" spans="1:9" x14ac:dyDescent="0.3">
      <c r="A14" s="33" t="s">
        <v>16</v>
      </c>
      <c r="B14" s="37">
        <v>0</v>
      </c>
      <c r="C14" s="37">
        <v>11320</v>
      </c>
      <c r="D14" s="39">
        <v>31760</v>
      </c>
    </row>
    <row r="15" spans="1:9" x14ac:dyDescent="0.3">
      <c r="A15" s="24" t="s">
        <v>38</v>
      </c>
      <c r="B15" s="32">
        <f>SUM(B12:B13)</f>
        <v>320</v>
      </c>
      <c r="C15" s="32">
        <f>SUM(C12:C13)</f>
        <v>54880</v>
      </c>
      <c r="D15" s="32">
        <f>SUM(D12:D13)</f>
        <v>41200</v>
      </c>
    </row>
    <row r="16" spans="1:9" x14ac:dyDescent="0.3">
      <c r="A16" s="25" t="s">
        <v>17</v>
      </c>
      <c r="B16" s="22"/>
      <c r="C16" s="22"/>
      <c r="D16" s="22"/>
      <c r="F16" s="59"/>
      <c r="G16" s="60"/>
      <c r="H16" s="60"/>
      <c r="I16" s="61"/>
    </row>
    <row r="17" spans="1:8" x14ac:dyDescent="0.3">
      <c r="A17" s="26" t="s">
        <v>23</v>
      </c>
      <c r="B17" s="23">
        <v>160</v>
      </c>
      <c r="C17" s="23">
        <v>0</v>
      </c>
      <c r="D17" s="23">
        <v>0</v>
      </c>
    </row>
    <row r="18" spans="1:8" x14ac:dyDescent="0.3">
      <c r="A18" s="26" t="s">
        <v>24</v>
      </c>
      <c r="B18" s="23">
        <v>4000</v>
      </c>
      <c r="C18" s="23">
        <v>0</v>
      </c>
      <c r="D18" s="23">
        <v>0</v>
      </c>
    </row>
    <row r="19" spans="1:8" x14ac:dyDescent="0.3">
      <c r="A19" s="26" t="s">
        <v>18</v>
      </c>
      <c r="B19" s="23">
        <v>40</v>
      </c>
      <c r="C19" s="23">
        <v>220</v>
      </c>
      <c r="D19" s="23">
        <v>60</v>
      </c>
    </row>
    <row r="20" spans="1:8" x14ac:dyDescent="0.3">
      <c r="A20" s="26" t="s">
        <v>35</v>
      </c>
      <c r="B20" s="23">
        <v>360</v>
      </c>
      <c r="C20" s="23">
        <v>200</v>
      </c>
      <c r="D20" s="23">
        <v>0</v>
      </c>
    </row>
    <row r="21" spans="1:8" x14ac:dyDescent="0.3">
      <c r="A21" s="26" t="s">
        <v>64</v>
      </c>
      <c r="B21" s="23">
        <v>0</v>
      </c>
      <c r="C21" s="23">
        <v>0</v>
      </c>
      <c r="D21" s="23">
        <v>80</v>
      </c>
    </row>
    <row r="22" spans="1:8" x14ac:dyDescent="0.3">
      <c r="A22" s="26" t="s">
        <v>21</v>
      </c>
      <c r="B22" s="23">
        <v>3600</v>
      </c>
      <c r="C22" s="23">
        <v>40</v>
      </c>
      <c r="D22" s="32">
        <v>0</v>
      </c>
    </row>
    <row r="23" spans="1:8" x14ac:dyDescent="0.3">
      <c r="A23" s="10" t="s">
        <v>47</v>
      </c>
      <c r="B23" s="27">
        <f>SUM(B17:B22)</f>
        <v>8160</v>
      </c>
      <c r="C23" s="27">
        <f t="shared" ref="C23:D23" si="0">SUM(C17:C22)</f>
        <v>460</v>
      </c>
      <c r="D23" s="27">
        <f t="shared" si="0"/>
        <v>140</v>
      </c>
    </row>
    <row r="24" spans="1:8" x14ac:dyDescent="0.3">
      <c r="A24" s="10" t="s">
        <v>62</v>
      </c>
      <c r="B24" s="28">
        <f>SUM(B15,B23)</f>
        <v>8480</v>
      </c>
      <c r="C24" s="28">
        <f>SUM(C15,C23)</f>
        <v>55340</v>
      </c>
      <c r="D24" s="27">
        <f>SUM(D15,D23)</f>
        <v>41340</v>
      </c>
    </row>
    <row r="25" spans="1:8" x14ac:dyDescent="0.3">
      <c r="A25" s="29" t="s">
        <v>63</v>
      </c>
      <c r="B25" s="29"/>
      <c r="C25" s="29"/>
      <c r="D25" s="29"/>
      <c r="E25" s="30"/>
      <c r="F25" s="30"/>
      <c r="G25" s="30"/>
      <c r="H25" s="30"/>
    </row>
    <row r="26" spans="1:8" x14ac:dyDescent="0.3">
      <c r="A26" s="1"/>
      <c r="B26" s="1"/>
      <c r="C26" s="1"/>
      <c r="D26" s="1"/>
      <c r="E26" s="1"/>
      <c r="F26" s="1"/>
      <c r="G26" s="1"/>
      <c r="H26" s="1"/>
    </row>
  </sheetData>
  <mergeCells count="1">
    <mergeCell ref="C7:D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22" sqref="E22"/>
    </sheetView>
  </sheetViews>
  <sheetFormatPr baseColWidth="10" defaultRowHeight="14.4" x14ac:dyDescent="0.3"/>
  <cols>
    <col min="1" max="1" width="30.33203125" customWidth="1"/>
    <col min="2" max="4" width="12.88671875" customWidth="1"/>
  </cols>
  <sheetData>
    <row r="1" spans="1:4" x14ac:dyDescent="0.3">
      <c r="A1" s="3" t="s">
        <v>75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154</v>
      </c>
      <c r="B4" s="6"/>
      <c r="C4" s="6"/>
    </row>
    <row r="5" spans="1:4" x14ac:dyDescent="0.3">
      <c r="A5" s="6" t="s">
        <v>117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37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20.6</v>
      </c>
      <c r="C11" s="19">
        <v>21</v>
      </c>
      <c r="D11" s="19">
        <v>20.8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3040</v>
      </c>
      <c r="C13" s="36">
        <v>800</v>
      </c>
      <c r="D13" s="38">
        <v>4200</v>
      </c>
    </row>
    <row r="14" spans="1:4" x14ac:dyDescent="0.3">
      <c r="A14" s="31" t="s">
        <v>61</v>
      </c>
      <c r="B14" s="36">
        <v>7720</v>
      </c>
      <c r="C14" s="36">
        <v>5800</v>
      </c>
      <c r="D14" s="38">
        <v>0</v>
      </c>
    </row>
    <row r="15" spans="1:4" x14ac:dyDescent="0.3">
      <c r="A15" s="33" t="s">
        <v>16</v>
      </c>
      <c r="B15" s="37">
        <v>1600</v>
      </c>
      <c r="C15" s="37">
        <v>6520</v>
      </c>
      <c r="D15" s="39">
        <v>6600</v>
      </c>
    </row>
    <row r="16" spans="1:4" x14ac:dyDescent="0.3">
      <c r="A16" s="24" t="s">
        <v>38</v>
      </c>
      <c r="B16" s="11">
        <v>12360</v>
      </c>
      <c r="C16" s="11">
        <v>13120</v>
      </c>
      <c r="D16" s="11">
        <v>10800</v>
      </c>
    </row>
    <row r="17" spans="1:4" x14ac:dyDescent="0.3">
      <c r="A17" s="17" t="s">
        <v>17</v>
      </c>
      <c r="B17" s="22"/>
      <c r="C17" s="22"/>
      <c r="D17" s="22"/>
    </row>
    <row r="18" spans="1:4" x14ac:dyDescent="0.3">
      <c r="A18" s="44" t="s">
        <v>45</v>
      </c>
      <c r="B18" s="23">
        <v>79040</v>
      </c>
      <c r="C18" s="23">
        <v>26480</v>
      </c>
      <c r="D18" s="23">
        <v>1374600</v>
      </c>
    </row>
    <row r="19" spans="1:4" x14ac:dyDescent="0.3">
      <c r="A19" s="44" t="s">
        <v>18</v>
      </c>
      <c r="B19" s="23">
        <v>160</v>
      </c>
      <c r="C19" s="23">
        <v>0</v>
      </c>
      <c r="D19" s="23">
        <v>400</v>
      </c>
    </row>
    <row r="20" spans="1:4" x14ac:dyDescent="0.3">
      <c r="A20" s="44" t="s">
        <v>19</v>
      </c>
      <c r="B20" s="23">
        <v>80</v>
      </c>
      <c r="C20" s="23">
        <v>0</v>
      </c>
      <c r="D20" s="23">
        <v>0</v>
      </c>
    </row>
    <row r="21" spans="1:4" x14ac:dyDescent="0.3">
      <c r="A21" s="45" t="s">
        <v>26</v>
      </c>
      <c r="B21" s="23">
        <v>160</v>
      </c>
      <c r="C21" s="23">
        <v>0</v>
      </c>
      <c r="D21" s="23">
        <v>0</v>
      </c>
    </row>
    <row r="22" spans="1:4" x14ac:dyDescent="0.3">
      <c r="A22" s="10" t="s">
        <v>47</v>
      </c>
      <c r="B22" s="27">
        <f>SUM(B18:B21)</f>
        <v>79440</v>
      </c>
      <c r="C22" s="27">
        <f t="shared" ref="C22:D22" si="0">SUM(C18:C21)</f>
        <v>26480</v>
      </c>
      <c r="D22" s="27">
        <f t="shared" si="0"/>
        <v>1375000</v>
      </c>
    </row>
    <row r="23" spans="1:4" x14ac:dyDescent="0.3">
      <c r="A23" s="10" t="s">
        <v>62</v>
      </c>
      <c r="B23" s="28">
        <f>B16+B22</f>
        <v>91800</v>
      </c>
      <c r="C23" s="28">
        <f>C16+C22</f>
        <v>39600</v>
      </c>
      <c r="D23" s="27">
        <f>D16+D22</f>
        <v>1385800</v>
      </c>
    </row>
    <row r="24" spans="1:4" x14ac:dyDescent="0.3">
      <c r="A24" s="29" t="s">
        <v>63</v>
      </c>
      <c r="B24" s="29"/>
      <c r="C24" s="29"/>
      <c r="D24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28.6640625" customWidth="1"/>
  </cols>
  <sheetData>
    <row r="1" spans="1:4" x14ac:dyDescent="0.3">
      <c r="A1" s="3" t="s">
        <v>76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155</v>
      </c>
      <c r="B4" s="6"/>
      <c r="C4" s="6"/>
    </row>
    <row r="5" spans="1:4" x14ac:dyDescent="0.3">
      <c r="A5" s="6" t="s">
        <v>118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37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19.600000000000001</v>
      </c>
      <c r="C11" s="19">
        <v>20.6</v>
      </c>
      <c r="D11" s="19">
        <v>20.6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4800</v>
      </c>
      <c r="C13" s="36">
        <v>10800</v>
      </c>
      <c r="D13" s="38">
        <v>800</v>
      </c>
    </row>
    <row r="14" spans="1:4" x14ac:dyDescent="0.3">
      <c r="A14" s="31" t="s">
        <v>61</v>
      </c>
      <c r="B14" s="37">
        <v>200</v>
      </c>
      <c r="C14" s="37">
        <v>3800</v>
      </c>
      <c r="D14" s="39">
        <v>880</v>
      </c>
    </row>
    <row r="15" spans="1:4" x14ac:dyDescent="0.3">
      <c r="A15" s="24" t="s">
        <v>38</v>
      </c>
      <c r="B15" s="11">
        <v>5000</v>
      </c>
      <c r="C15" s="11">
        <v>14600</v>
      </c>
      <c r="D15" s="11">
        <v>1680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239200</v>
      </c>
      <c r="C17" s="23">
        <v>95200</v>
      </c>
      <c r="D17" s="23">
        <v>106720</v>
      </c>
    </row>
    <row r="18" spans="1:4" x14ac:dyDescent="0.3">
      <c r="A18" s="44" t="s">
        <v>19</v>
      </c>
      <c r="B18" s="23">
        <v>0</v>
      </c>
      <c r="C18" s="23">
        <v>0</v>
      </c>
      <c r="D18" s="23">
        <v>80</v>
      </c>
    </row>
    <row r="19" spans="1:4" x14ac:dyDescent="0.3">
      <c r="A19" s="44" t="s">
        <v>35</v>
      </c>
      <c r="B19" s="23">
        <v>600</v>
      </c>
      <c r="C19" s="23">
        <v>0</v>
      </c>
      <c r="D19" s="23">
        <v>800</v>
      </c>
    </row>
    <row r="20" spans="1:4" x14ac:dyDescent="0.3">
      <c r="A20" s="10" t="s">
        <v>47</v>
      </c>
      <c r="B20" s="27">
        <f>SUM(B17:B19)</f>
        <v>239800</v>
      </c>
      <c r="C20" s="27">
        <f>SUM(C17:C19)</f>
        <v>95200</v>
      </c>
      <c r="D20" s="27">
        <f>SUM(D17:D19)</f>
        <v>107600</v>
      </c>
    </row>
    <row r="21" spans="1:4" x14ac:dyDescent="0.3">
      <c r="A21" s="10" t="s">
        <v>62</v>
      </c>
      <c r="B21" s="28">
        <f>B15+B20</f>
        <v>244800</v>
      </c>
      <c r="C21" s="28">
        <f>C15+C20</f>
        <v>109800</v>
      </c>
      <c r="D21" s="27">
        <f>D15+D20</f>
        <v>109280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0.6640625" customWidth="1"/>
  </cols>
  <sheetData>
    <row r="1" spans="1:4" x14ac:dyDescent="0.3">
      <c r="A1" s="3" t="s">
        <v>77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156</v>
      </c>
      <c r="B4" s="6"/>
      <c r="C4" s="6"/>
    </row>
    <row r="5" spans="1:4" x14ac:dyDescent="0.3">
      <c r="A5" s="6" t="s">
        <v>119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37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20.100000000000001</v>
      </c>
      <c r="C11" s="19">
        <v>20</v>
      </c>
      <c r="D11" s="19">
        <v>21.5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7360</v>
      </c>
      <c r="C13" s="36">
        <v>4640</v>
      </c>
      <c r="D13" s="38">
        <v>480</v>
      </c>
    </row>
    <row r="14" spans="1:4" x14ac:dyDescent="0.3">
      <c r="A14" s="31" t="s">
        <v>61</v>
      </c>
      <c r="B14" s="36">
        <v>0</v>
      </c>
      <c r="C14" s="36">
        <v>1360</v>
      </c>
      <c r="D14" s="38">
        <v>400</v>
      </c>
    </row>
    <row r="15" spans="1:4" x14ac:dyDescent="0.3">
      <c r="A15" s="45" t="s">
        <v>16</v>
      </c>
      <c r="B15" s="37">
        <v>0</v>
      </c>
      <c r="C15" s="37">
        <v>0</v>
      </c>
      <c r="D15" s="39">
        <v>120</v>
      </c>
    </row>
    <row r="16" spans="1:4" x14ac:dyDescent="0.3">
      <c r="A16" s="24" t="s">
        <v>38</v>
      </c>
      <c r="B16" s="11">
        <v>7360</v>
      </c>
      <c r="C16" s="11">
        <v>6000</v>
      </c>
      <c r="D16" s="11">
        <v>1000</v>
      </c>
    </row>
    <row r="17" spans="1:4" x14ac:dyDescent="0.3">
      <c r="A17" s="17" t="s">
        <v>17</v>
      </c>
      <c r="B17" s="22"/>
      <c r="C17" s="22"/>
      <c r="D17" s="22"/>
    </row>
    <row r="18" spans="1:4" x14ac:dyDescent="0.3">
      <c r="A18" s="44" t="s">
        <v>45</v>
      </c>
      <c r="B18" s="23">
        <v>160</v>
      </c>
      <c r="C18" s="23">
        <v>120</v>
      </c>
      <c r="D18" s="23">
        <v>800</v>
      </c>
    </row>
    <row r="19" spans="1:4" x14ac:dyDescent="0.3">
      <c r="A19" s="44" t="s">
        <v>39</v>
      </c>
      <c r="B19" s="23">
        <v>0</v>
      </c>
      <c r="C19" s="23">
        <v>80</v>
      </c>
      <c r="D19" s="23">
        <v>0</v>
      </c>
    </row>
    <row r="20" spans="1:4" x14ac:dyDescent="0.3">
      <c r="A20" s="10" t="s">
        <v>47</v>
      </c>
      <c r="B20" s="27">
        <f>SUM(B18:B19)</f>
        <v>160</v>
      </c>
      <c r="C20" s="27">
        <f>SUM(C18:C19)</f>
        <v>200</v>
      </c>
      <c r="D20" s="27">
        <f>SUM(D18:D19)</f>
        <v>800</v>
      </c>
    </row>
    <row r="21" spans="1:4" x14ac:dyDescent="0.3">
      <c r="A21" s="10" t="s">
        <v>62</v>
      </c>
      <c r="B21" s="28">
        <f>B16+B20</f>
        <v>7520</v>
      </c>
      <c r="C21" s="28">
        <f>C16+C20</f>
        <v>6200</v>
      </c>
      <c r="D21" s="27">
        <f>D16+D20</f>
        <v>1800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0.5546875" customWidth="1"/>
  </cols>
  <sheetData>
    <row r="1" spans="1:4" x14ac:dyDescent="0.3">
      <c r="A1" s="3" t="s">
        <v>78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157</v>
      </c>
      <c r="B4" s="6"/>
      <c r="C4" s="6"/>
    </row>
    <row r="5" spans="1:4" x14ac:dyDescent="0.3">
      <c r="A5" s="6" t="s">
        <v>120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37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26</v>
      </c>
      <c r="C11" s="19">
        <v>20.2</v>
      </c>
      <c r="D11" s="19">
        <v>20.399999999999999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0</v>
      </c>
      <c r="C13" s="36">
        <v>0</v>
      </c>
      <c r="D13" s="38">
        <v>1680</v>
      </c>
    </row>
    <row r="14" spans="1:4" x14ac:dyDescent="0.3">
      <c r="A14" s="31" t="s">
        <v>61</v>
      </c>
      <c r="B14" s="36">
        <v>5560</v>
      </c>
      <c r="C14" s="36">
        <v>1640</v>
      </c>
      <c r="D14" s="38">
        <v>0</v>
      </c>
    </row>
    <row r="15" spans="1:4" x14ac:dyDescent="0.3">
      <c r="A15" s="45" t="s">
        <v>16</v>
      </c>
      <c r="B15" s="37">
        <v>1120</v>
      </c>
      <c r="C15" s="37">
        <v>760</v>
      </c>
      <c r="D15" s="39">
        <v>0</v>
      </c>
    </row>
    <row r="16" spans="1:4" x14ac:dyDescent="0.3">
      <c r="A16" s="24" t="s">
        <v>38</v>
      </c>
      <c r="B16" s="11">
        <v>6680</v>
      </c>
      <c r="C16" s="11">
        <v>2400</v>
      </c>
      <c r="D16" s="11">
        <v>1680</v>
      </c>
    </row>
    <row r="17" spans="1:4" x14ac:dyDescent="0.3">
      <c r="A17" s="17" t="s">
        <v>17</v>
      </c>
      <c r="B17" s="22"/>
      <c r="C17" s="22"/>
      <c r="D17" s="22"/>
    </row>
    <row r="18" spans="1:4" x14ac:dyDescent="0.3">
      <c r="A18" s="44" t="s">
        <v>45</v>
      </c>
      <c r="B18" s="23">
        <v>0</v>
      </c>
      <c r="C18" s="23">
        <v>960</v>
      </c>
      <c r="D18" s="23">
        <v>880</v>
      </c>
    </row>
    <row r="19" spans="1:4" x14ac:dyDescent="0.3">
      <c r="A19" s="44" t="s">
        <v>39</v>
      </c>
      <c r="B19" s="23">
        <v>0</v>
      </c>
      <c r="C19" s="23">
        <v>80</v>
      </c>
      <c r="D19" s="23">
        <v>0</v>
      </c>
    </row>
    <row r="20" spans="1:4" x14ac:dyDescent="0.3">
      <c r="A20" s="10" t="s">
        <v>47</v>
      </c>
      <c r="B20" s="27">
        <f>SUM(B18:B19)</f>
        <v>0</v>
      </c>
      <c r="C20" s="27">
        <f>SUM(C18:C19)</f>
        <v>1040</v>
      </c>
      <c r="D20" s="27">
        <f>SUM(D18:D19)</f>
        <v>880</v>
      </c>
    </row>
    <row r="21" spans="1:4" x14ac:dyDescent="0.3">
      <c r="A21" s="10" t="s">
        <v>62</v>
      </c>
      <c r="B21" s="28">
        <f>B16+B20</f>
        <v>6680</v>
      </c>
      <c r="C21" s="28">
        <f>C16+C20</f>
        <v>3440</v>
      </c>
      <c r="D21" s="27">
        <f>D16+D20</f>
        <v>2560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4" sqref="A4"/>
    </sheetView>
  </sheetViews>
  <sheetFormatPr baseColWidth="10" defaultRowHeight="14.4" x14ac:dyDescent="0.3"/>
  <cols>
    <col min="1" max="1" width="29.6640625" customWidth="1"/>
  </cols>
  <sheetData>
    <row r="1" spans="1:4" x14ac:dyDescent="0.3">
      <c r="A1" s="3" t="s">
        <v>79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158</v>
      </c>
      <c r="B4" s="6"/>
      <c r="C4" s="6"/>
    </row>
    <row r="5" spans="1:4" x14ac:dyDescent="0.3">
      <c r="A5" s="6" t="s">
        <v>121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37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19.3</v>
      </c>
      <c r="C11" s="19">
        <v>19.7</v>
      </c>
      <c r="D11" s="19">
        <v>19.7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8800</v>
      </c>
      <c r="C13" s="36">
        <v>3120</v>
      </c>
      <c r="D13" s="38">
        <v>1200</v>
      </c>
    </row>
    <row r="14" spans="1:4" x14ac:dyDescent="0.3">
      <c r="A14" s="45" t="s">
        <v>16</v>
      </c>
      <c r="B14" s="37">
        <v>880</v>
      </c>
      <c r="C14" s="37">
        <v>360</v>
      </c>
      <c r="D14" s="39">
        <v>0</v>
      </c>
    </row>
    <row r="15" spans="1:4" x14ac:dyDescent="0.3">
      <c r="A15" s="24" t="s">
        <v>38</v>
      </c>
      <c r="B15" s="11">
        <v>9680</v>
      </c>
      <c r="C15" s="11">
        <v>3480</v>
      </c>
      <c r="D15" s="11">
        <v>1200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720</v>
      </c>
      <c r="C17" s="23">
        <v>640</v>
      </c>
      <c r="D17" s="23">
        <v>1000</v>
      </c>
    </row>
    <row r="18" spans="1:4" x14ac:dyDescent="0.3">
      <c r="A18" s="44" t="s">
        <v>35</v>
      </c>
      <c r="B18" s="23">
        <v>80</v>
      </c>
      <c r="C18" s="23">
        <v>80</v>
      </c>
      <c r="D18" s="23">
        <v>0</v>
      </c>
    </row>
    <row r="19" spans="1:4" x14ac:dyDescent="0.3">
      <c r="A19" s="10" t="s">
        <v>47</v>
      </c>
      <c r="B19" s="27">
        <f>SUM(B17:B18)</f>
        <v>800</v>
      </c>
      <c r="C19" s="27">
        <f>SUM(C17:C18)</f>
        <v>720</v>
      </c>
      <c r="D19" s="27">
        <f>SUM(D17:D18)</f>
        <v>1000</v>
      </c>
    </row>
    <row r="20" spans="1:4" x14ac:dyDescent="0.3">
      <c r="A20" s="10" t="s">
        <v>62</v>
      </c>
      <c r="B20" s="28">
        <f>B15+B19</f>
        <v>10480</v>
      </c>
      <c r="C20" s="28">
        <f>C15+C19</f>
        <v>4200</v>
      </c>
      <c r="D20" s="27">
        <f>D15+D19</f>
        <v>2200</v>
      </c>
    </row>
    <row r="21" spans="1:4" x14ac:dyDescent="0.3">
      <c r="A21" s="29" t="s">
        <v>63</v>
      </c>
      <c r="B21" s="29"/>
      <c r="C21" s="29"/>
      <c r="D21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4" sqref="A4"/>
    </sheetView>
  </sheetViews>
  <sheetFormatPr baseColWidth="10" defaultRowHeight="14.4" x14ac:dyDescent="0.3"/>
  <cols>
    <col min="1" max="1" width="31.33203125" customWidth="1"/>
  </cols>
  <sheetData>
    <row r="1" spans="1:4" x14ac:dyDescent="0.3">
      <c r="A1" s="3" t="s">
        <v>80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159</v>
      </c>
      <c r="B4" s="6"/>
      <c r="C4" s="6"/>
    </row>
    <row r="5" spans="1:4" x14ac:dyDescent="0.3">
      <c r="A5" s="6" t="s">
        <v>122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37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24.2</v>
      </c>
      <c r="C11" s="19">
        <v>23.4</v>
      </c>
      <c r="D11" s="19">
        <v>23.1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27840</v>
      </c>
      <c r="C13" s="36">
        <v>31280</v>
      </c>
      <c r="D13" s="38">
        <v>15120</v>
      </c>
    </row>
    <row r="14" spans="1:4" x14ac:dyDescent="0.3">
      <c r="A14" s="47" t="s">
        <v>22</v>
      </c>
      <c r="B14" s="36">
        <v>1680</v>
      </c>
      <c r="C14" s="36">
        <v>1680</v>
      </c>
      <c r="D14" s="38">
        <v>26840</v>
      </c>
    </row>
    <row r="15" spans="1:4" x14ac:dyDescent="0.3">
      <c r="A15" s="45" t="s">
        <v>16</v>
      </c>
      <c r="B15" s="37">
        <v>0</v>
      </c>
      <c r="C15" s="37">
        <v>0</v>
      </c>
      <c r="D15" s="39">
        <v>960</v>
      </c>
    </row>
    <row r="16" spans="1:4" x14ac:dyDescent="0.3">
      <c r="A16" s="24" t="s">
        <v>38</v>
      </c>
      <c r="B16" s="11">
        <v>29520</v>
      </c>
      <c r="C16" s="11">
        <v>32960</v>
      </c>
      <c r="D16" s="11">
        <v>42920</v>
      </c>
    </row>
    <row r="17" spans="1:4" x14ac:dyDescent="0.3">
      <c r="A17" s="17" t="s">
        <v>17</v>
      </c>
      <c r="B17" s="22"/>
      <c r="C17" s="22"/>
      <c r="D17" s="22"/>
    </row>
    <row r="18" spans="1:4" x14ac:dyDescent="0.3">
      <c r="A18" s="46" t="s">
        <v>45</v>
      </c>
      <c r="B18" s="23">
        <v>960</v>
      </c>
      <c r="C18" s="23">
        <v>40</v>
      </c>
      <c r="D18" s="23">
        <v>400</v>
      </c>
    </row>
    <row r="19" spans="1:4" x14ac:dyDescent="0.3">
      <c r="A19" s="46" t="s">
        <v>24</v>
      </c>
      <c r="B19" s="23">
        <v>42000</v>
      </c>
      <c r="C19" s="23">
        <v>72000</v>
      </c>
      <c r="D19" s="23">
        <v>36000</v>
      </c>
    </row>
    <row r="20" spans="1:4" x14ac:dyDescent="0.3">
      <c r="A20" s="44" t="s">
        <v>35</v>
      </c>
      <c r="B20" s="23">
        <v>0</v>
      </c>
      <c r="C20" s="23">
        <v>80</v>
      </c>
      <c r="D20" s="23">
        <v>0</v>
      </c>
    </row>
    <row r="21" spans="1:4" x14ac:dyDescent="0.3">
      <c r="A21" s="44" t="s">
        <v>21</v>
      </c>
      <c r="B21" s="23">
        <v>0</v>
      </c>
      <c r="C21" s="23">
        <v>80</v>
      </c>
      <c r="D21" s="23">
        <v>2480</v>
      </c>
    </row>
    <row r="22" spans="1:4" x14ac:dyDescent="0.3">
      <c r="A22" s="10" t="s">
        <v>47</v>
      </c>
      <c r="B22" s="27">
        <f>SUM(B18:B21)</f>
        <v>42960</v>
      </c>
      <c r="C22" s="27">
        <f t="shared" ref="C22:D22" si="0">SUM(C18:C21)</f>
        <v>72200</v>
      </c>
      <c r="D22" s="27">
        <f t="shared" si="0"/>
        <v>38880</v>
      </c>
    </row>
    <row r="23" spans="1:4" x14ac:dyDescent="0.3">
      <c r="A23" s="10" t="s">
        <v>62</v>
      </c>
      <c r="B23" s="28">
        <f>B16+B22</f>
        <v>72480</v>
      </c>
      <c r="C23" s="28">
        <f t="shared" ref="C23:D23" si="1">C16+C22</f>
        <v>105160</v>
      </c>
      <c r="D23" s="27">
        <f t="shared" si="1"/>
        <v>81800</v>
      </c>
    </row>
    <row r="24" spans="1:4" x14ac:dyDescent="0.3">
      <c r="A24" s="29" t="s">
        <v>63</v>
      </c>
      <c r="B24" s="29"/>
      <c r="C24" s="29"/>
      <c r="D24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26" sqref="G26"/>
    </sheetView>
  </sheetViews>
  <sheetFormatPr baseColWidth="10" defaultRowHeight="14.4" x14ac:dyDescent="0.3"/>
  <cols>
    <col min="1" max="1" width="32.33203125" customWidth="1"/>
  </cols>
  <sheetData>
    <row r="1" spans="1:4" x14ac:dyDescent="0.3">
      <c r="A1" s="3" t="s">
        <v>81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160</v>
      </c>
      <c r="B4" s="6"/>
      <c r="C4" s="6"/>
    </row>
    <row r="5" spans="1:4" x14ac:dyDescent="0.3">
      <c r="A5" s="6" t="s">
        <v>125</v>
      </c>
      <c r="B5" s="6"/>
      <c r="C5" s="6"/>
    </row>
    <row r="6" spans="1:4" ht="14.4" customHeight="1" x14ac:dyDescent="0.3"/>
    <row r="7" spans="1:4" x14ac:dyDescent="0.3">
      <c r="A7" s="10" t="s">
        <v>0</v>
      </c>
      <c r="B7" s="63" t="s">
        <v>2</v>
      </c>
      <c r="C7" s="65"/>
      <c r="D7" s="64"/>
    </row>
    <row r="8" spans="1:4" x14ac:dyDescent="0.3">
      <c r="A8" s="10" t="s">
        <v>3</v>
      </c>
      <c r="B8" s="11" t="s">
        <v>31</v>
      </c>
      <c r="C8" s="11" t="s">
        <v>5</v>
      </c>
      <c r="D8" s="11" t="s">
        <v>6</v>
      </c>
    </row>
    <row r="9" spans="1:4" x14ac:dyDescent="0.3">
      <c r="A9" s="13" t="s">
        <v>7</v>
      </c>
      <c r="B9" s="15" t="s">
        <v>28</v>
      </c>
      <c r="C9" s="43" t="s">
        <v>9</v>
      </c>
      <c r="D9" s="16" t="s">
        <v>10</v>
      </c>
    </row>
    <row r="10" spans="1:4" x14ac:dyDescent="0.3">
      <c r="A10" s="10" t="s">
        <v>59</v>
      </c>
      <c r="B10" s="11" t="s">
        <v>30</v>
      </c>
      <c r="C10" s="12" t="s">
        <v>40</v>
      </c>
      <c r="D10" s="12" t="s">
        <v>40</v>
      </c>
    </row>
    <row r="11" spans="1:4" x14ac:dyDescent="0.3">
      <c r="A11" s="17" t="s">
        <v>13</v>
      </c>
      <c r="B11" s="18">
        <v>17.5</v>
      </c>
      <c r="C11" s="19">
        <v>17.2</v>
      </c>
      <c r="D11" s="19">
        <v>17.2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2000</v>
      </c>
      <c r="C13" s="36">
        <v>880</v>
      </c>
      <c r="D13" s="38">
        <v>1360</v>
      </c>
    </row>
    <row r="14" spans="1:4" x14ac:dyDescent="0.3">
      <c r="A14" s="47" t="s">
        <v>22</v>
      </c>
      <c r="B14" s="36">
        <v>80</v>
      </c>
      <c r="C14" s="36">
        <v>0</v>
      </c>
      <c r="D14" s="38">
        <v>0</v>
      </c>
    </row>
    <row r="15" spans="1:4" x14ac:dyDescent="0.3">
      <c r="A15" s="24" t="s">
        <v>38</v>
      </c>
      <c r="B15" s="11">
        <v>2080</v>
      </c>
      <c r="C15" s="11">
        <v>880</v>
      </c>
      <c r="D15" s="11">
        <v>1360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18</v>
      </c>
      <c r="B17" s="23">
        <v>20</v>
      </c>
      <c r="C17" s="23">
        <v>0</v>
      </c>
      <c r="D17" s="23">
        <v>0</v>
      </c>
    </row>
    <row r="18" spans="1:4" x14ac:dyDescent="0.3">
      <c r="A18" s="44" t="s">
        <v>39</v>
      </c>
      <c r="B18" s="23">
        <v>40</v>
      </c>
      <c r="C18" s="23">
        <v>0</v>
      </c>
      <c r="D18" s="23">
        <v>0</v>
      </c>
    </row>
    <row r="19" spans="1:4" x14ac:dyDescent="0.3">
      <c r="A19" s="45" t="s">
        <v>21</v>
      </c>
      <c r="B19" s="23">
        <v>40</v>
      </c>
      <c r="C19" s="23">
        <v>0</v>
      </c>
      <c r="D19" s="23">
        <v>0</v>
      </c>
    </row>
    <row r="20" spans="1:4" x14ac:dyDescent="0.3">
      <c r="A20" s="10" t="s">
        <v>47</v>
      </c>
      <c r="B20" s="27">
        <f>SUM(B17:B19)</f>
        <v>100</v>
      </c>
      <c r="C20" s="27">
        <f>SUM(C17:C19)</f>
        <v>0</v>
      </c>
      <c r="D20" s="27">
        <f>SUM(D17:D19)</f>
        <v>0</v>
      </c>
    </row>
    <row r="21" spans="1:4" x14ac:dyDescent="0.3">
      <c r="A21" s="10" t="s">
        <v>62</v>
      </c>
      <c r="B21" s="28">
        <f>B15+B20</f>
        <v>2180</v>
      </c>
      <c r="C21" s="28">
        <f>C15+C20</f>
        <v>880</v>
      </c>
      <c r="D21" s="27">
        <f>D15+D20</f>
        <v>1360</v>
      </c>
    </row>
    <row r="22" spans="1:4" x14ac:dyDescent="0.3">
      <c r="A22" s="29" t="s">
        <v>63</v>
      </c>
      <c r="B22" s="29"/>
      <c r="C22" s="29"/>
      <c r="D22" s="29"/>
    </row>
  </sheetData>
  <mergeCells count="1">
    <mergeCell ref="B7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4" sqref="A4"/>
    </sheetView>
  </sheetViews>
  <sheetFormatPr baseColWidth="10" defaultRowHeight="14.4" x14ac:dyDescent="0.3"/>
  <cols>
    <col min="1" max="1" width="32.88671875" customWidth="1"/>
  </cols>
  <sheetData>
    <row r="1" spans="1:4" x14ac:dyDescent="0.3">
      <c r="A1" s="3" t="s">
        <v>82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161</v>
      </c>
      <c r="B4" s="6"/>
      <c r="C4" s="6"/>
    </row>
    <row r="5" spans="1:4" x14ac:dyDescent="0.3">
      <c r="A5" s="6" t="s">
        <v>126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24.9</v>
      </c>
      <c r="C11" s="19">
        <v>25.2</v>
      </c>
      <c r="D11" s="19">
        <v>24.9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7200</v>
      </c>
      <c r="C13" s="36">
        <v>1280</v>
      </c>
      <c r="D13" s="38">
        <v>280</v>
      </c>
    </row>
    <row r="14" spans="1:4" x14ac:dyDescent="0.3">
      <c r="A14" s="47" t="s">
        <v>22</v>
      </c>
      <c r="B14" s="36">
        <v>4240</v>
      </c>
      <c r="C14" s="36">
        <v>4320</v>
      </c>
      <c r="D14" s="38">
        <v>6800</v>
      </c>
    </row>
    <row r="15" spans="1:4" x14ac:dyDescent="0.3">
      <c r="A15" s="45" t="s">
        <v>16</v>
      </c>
      <c r="B15" s="36">
        <v>0</v>
      </c>
      <c r="C15" s="36">
        <v>160</v>
      </c>
      <c r="D15" s="38">
        <v>80</v>
      </c>
    </row>
    <row r="16" spans="1:4" x14ac:dyDescent="0.3">
      <c r="A16" s="24" t="s">
        <v>38</v>
      </c>
      <c r="B16" s="11">
        <v>11440</v>
      </c>
      <c r="C16" s="11">
        <v>5760</v>
      </c>
      <c r="D16" s="11">
        <v>7160</v>
      </c>
    </row>
    <row r="17" spans="1:4" x14ac:dyDescent="0.3">
      <c r="A17" s="17" t="s">
        <v>17</v>
      </c>
      <c r="B17" s="22"/>
      <c r="C17" s="22"/>
      <c r="D17" s="22"/>
    </row>
    <row r="18" spans="1:4" x14ac:dyDescent="0.3">
      <c r="A18" s="46" t="s">
        <v>45</v>
      </c>
      <c r="B18" s="23">
        <v>160</v>
      </c>
      <c r="C18" s="23">
        <v>0</v>
      </c>
      <c r="D18" s="23">
        <v>0</v>
      </c>
    </row>
    <row r="19" spans="1:4" x14ac:dyDescent="0.3">
      <c r="A19" s="46" t="s">
        <v>24</v>
      </c>
      <c r="B19" s="23">
        <v>0</v>
      </c>
      <c r="C19" s="23">
        <v>0</v>
      </c>
      <c r="D19" s="23">
        <v>160</v>
      </c>
    </row>
    <row r="20" spans="1:4" x14ac:dyDescent="0.3">
      <c r="A20" s="46" t="s">
        <v>19</v>
      </c>
      <c r="B20" s="23">
        <v>360</v>
      </c>
      <c r="C20" s="23">
        <v>160</v>
      </c>
      <c r="D20" s="23">
        <v>160</v>
      </c>
    </row>
    <row r="21" spans="1:4" x14ac:dyDescent="0.3">
      <c r="A21" s="44" t="s">
        <v>32</v>
      </c>
      <c r="B21" s="23">
        <v>80</v>
      </c>
      <c r="C21" s="23">
        <v>0</v>
      </c>
      <c r="D21" s="23">
        <v>0</v>
      </c>
    </row>
    <row r="22" spans="1:4" x14ac:dyDescent="0.3">
      <c r="A22" s="44" t="s">
        <v>35</v>
      </c>
      <c r="B22" s="23">
        <v>480</v>
      </c>
      <c r="C22" s="23">
        <v>0</v>
      </c>
      <c r="D22" s="23">
        <v>40</v>
      </c>
    </row>
    <row r="23" spans="1:4" x14ac:dyDescent="0.3">
      <c r="A23" s="45" t="s">
        <v>21</v>
      </c>
      <c r="B23" s="23">
        <v>9880</v>
      </c>
      <c r="C23" s="23">
        <v>4320</v>
      </c>
      <c r="D23" s="23">
        <v>2400</v>
      </c>
    </row>
    <row r="24" spans="1:4" x14ac:dyDescent="0.3">
      <c r="A24" s="10" t="s">
        <v>47</v>
      </c>
      <c r="B24" s="27">
        <f>SUM(B18:B23)</f>
        <v>10960</v>
      </c>
      <c r="C24" s="27">
        <f t="shared" ref="C24:D24" si="0">SUM(C18:C23)</f>
        <v>4480</v>
      </c>
      <c r="D24" s="27">
        <f t="shared" si="0"/>
        <v>2760</v>
      </c>
    </row>
    <row r="25" spans="1:4" x14ac:dyDescent="0.3">
      <c r="A25" s="10" t="s">
        <v>62</v>
      </c>
      <c r="B25" s="28">
        <f>B16+B24</f>
        <v>22400</v>
      </c>
      <c r="C25" s="28">
        <f>C16+C24</f>
        <v>10240</v>
      </c>
      <c r="D25" s="27">
        <f>D16+D24</f>
        <v>9920</v>
      </c>
    </row>
    <row r="26" spans="1:4" x14ac:dyDescent="0.3">
      <c r="A26" s="29" t="s">
        <v>63</v>
      </c>
      <c r="B26" s="29"/>
      <c r="C26" s="29"/>
      <c r="D26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29.109375" customWidth="1"/>
  </cols>
  <sheetData>
    <row r="1" spans="1:4" x14ac:dyDescent="0.3">
      <c r="A1" s="3" t="s">
        <v>83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162</v>
      </c>
      <c r="B4" s="6"/>
      <c r="C4" s="6"/>
    </row>
    <row r="5" spans="1:4" x14ac:dyDescent="0.3">
      <c r="A5" s="6" t="s">
        <v>127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21.4</v>
      </c>
      <c r="C11" s="19">
        <v>21.9</v>
      </c>
      <c r="D11" s="19">
        <v>21.5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1680</v>
      </c>
      <c r="C13" s="36">
        <v>0</v>
      </c>
      <c r="D13" s="38">
        <v>800</v>
      </c>
    </row>
    <row r="14" spans="1:4" x14ac:dyDescent="0.3">
      <c r="A14" s="47" t="s">
        <v>22</v>
      </c>
      <c r="B14" s="36">
        <v>0</v>
      </c>
      <c r="C14" s="36">
        <v>0</v>
      </c>
      <c r="D14" s="38">
        <v>160</v>
      </c>
    </row>
    <row r="15" spans="1:4" x14ac:dyDescent="0.3">
      <c r="A15" s="24" t="s">
        <v>38</v>
      </c>
      <c r="B15" s="11">
        <v>1680</v>
      </c>
      <c r="C15" s="11">
        <v>0</v>
      </c>
      <c r="D15" s="11">
        <v>960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0</v>
      </c>
      <c r="C17" s="23">
        <v>160</v>
      </c>
      <c r="D17" s="23">
        <v>0</v>
      </c>
    </row>
    <row r="18" spans="1:4" x14ac:dyDescent="0.3">
      <c r="A18" s="44" t="s">
        <v>19</v>
      </c>
      <c r="B18" s="23">
        <v>80</v>
      </c>
      <c r="C18" s="23">
        <v>80</v>
      </c>
      <c r="D18" s="23">
        <v>80</v>
      </c>
    </row>
    <row r="19" spans="1:4" x14ac:dyDescent="0.3">
      <c r="A19" s="45" t="s">
        <v>21</v>
      </c>
      <c r="B19" s="23">
        <v>0</v>
      </c>
      <c r="C19" s="23">
        <v>120</v>
      </c>
      <c r="D19" s="23">
        <v>0</v>
      </c>
    </row>
    <row r="20" spans="1:4" x14ac:dyDescent="0.3">
      <c r="A20" s="10" t="s">
        <v>47</v>
      </c>
      <c r="B20" s="27">
        <f>SUM(B17:B19)</f>
        <v>80</v>
      </c>
      <c r="C20" s="27">
        <f>SUM(C17:C19)</f>
        <v>360</v>
      </c>
      <c r="D20" s="27">
        <f>SUM(D17:D19)</f>
        <v>80</v>
      </c>
    </row>
    <row r="21" spans="1:4" x14ac:dyDescent="0.3">
      <c r="A21" s="10" t="s">
        <v>62</v>
      </c>
      <c r="B21" s="28">
        <f>B15+B20</f>
        <v>1760</v>
      </c>
      <c r="C21" s="28">
        <f>C15+C20</f>
        <v>360</v>
      </c>
      <c r="D21" s="27">
        <f>D15+D20</f>
        <v>1040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4" sqref="A4"/>
    </sheetView>
  </sheetViews>
  <sheetFormatPr baseColWidth="10" defaultRowHeight="14.4" x14ac:dyDescent="0.3"/>
  <cols>
    <col min="1" max="1" width="31.33203125" customWidth="1"/>
  </cols>
  <sheetData>
    <row r="1" spans="1:4" x14ac:dyDescent="0.3">
      <c r="A1" s="3" t="s">
        <v>84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163</v>
      </c>
      <c r="B4" s="6"/>
      <c r="C4" s="6"/>
    </row>
    <row r="5" spans="1:4" x14ac:dyDescent="0.3">
      <c r="A5" s="6" t="s">
        <v>128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21.2</v>
      </c>
      <c r="C11" s="19">
        <v>18.3</v>
      </c>
      <c r="D11" s="19">
        <v>18.899999999999999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1520</v>
      </c>
      <c r="C13" s="36">
        <v>1080</v>
      </c>
      <c r="D13" s="38">
        <v>1400</v>
      </c>
    </row>
    <row r="14" spans="1:4" x14ac:dyDescent="0.3">
      <c r="A14" s="47" t="s">
        <v>22</v>
      </c>
      <c r="B14" s="36">
        <v>640</v>
      </c>
      <c r="C14" s="36">
        <v>720</v>
      </c>
      <c r="D14" s="38">
        <v>360</v>
      </c>
    </row>
    <row r="15" spans="1:4" x14ac:dyDescent="0.3">
      <c r="A15" s="24" t="s">
        <v>38</v>
      </c>
      <c r="B15" s="11">
        <v>2160</v>
      </c>
      <c r="C15" s="11">
        <v>1800</v>
      </c>
      <c r="D15" s="11">
        <v>1760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240</v>
      </c>
      <c r="C17" s="23">
        <v>800</v>
      </c>
      <c r="D17" s="23">
        <v>440</v>
      </c>
    </row>
    <row r="18" spans="1:4" x14ac:dyDescent="0.3">
      <c r="A18" s="44" t="s">
        <v>19</v>
      </c>
      <c r="B18" s="23">
        <v>40</v>
      </c>
      <c r="C18" s="23">
        <v>0</v>
      </c>
      <c r="D18" s="23">
        <v>80</v>
      </c>
    </row>
    <row r="19" spans="1:4" x14ac:dyDescent="0.3">
      <c r="A19" s="44" t="s">
        <v>35</v>
      </c>
      <c r="B19" s="23">
        <v>160</v>
      </c>
      <c r="C19" s="23">
        <v>80</v>
      </c>
      <c r="D19" s="23">
        <v>120</v>
      </c>
    </row>
    <row r="20" spans="1:4" x14ac:dyDescent="0.3">
      <c r="A20" s="45" t="s">
        <v>21</v>
      </c>
      <c r="B20" s="23">
        <v>320</v>
      </c>
      <c r="C20" s="23">
        <v>280</v>
      </c>
      <c r="D20" s="23">
        <v>120</v>
      </c>
    </row>
    <row r="21" spans="1:4" x14ac:dyDescent="0.3">
      <c r="A21" s="10" t="s">
        <v>47</v>
      </c>
      <c r="B21" s="27">
        <f>SUM(B17:B20)</f>
        <v>760</v>
      </c>
      <c r="C21" s="27">
        <f>SUM(C17:C20)</f>
        <v>1160</v>
      </c>
      <c r="D21" s="27">
        <f>SUM(D17:D20)</f>
        <v>760</v>
      </c>
    </row>
    <row r="22" spans="1:4" x14ac:dyDescent="0.3">
      <c r="A22" s="10" t="s">
        <v>62</v>
      </c>
      <c r="B22" s="28">
        <f>B15+B21</f>
        <v>2920</v>
      </c>
      <c r="C22" s="28">
        <f>C15+C21</f>
        <v>2960</v>
      </c>
      <c r="D22" s="27">
        <f>D15+D21</f>
        <v>2520</v>
      </c>
    </row>
    <row r="23" spans="1:4" x14ac:dyDescent="0.3">
      <c r="A23" s="29" t="s">
        <v>63</v>
      </c>
      <c r="B23" s="29"/>
      <c r="C23" s="29"/>
      <c r="D23" s="29"/>
    </row>
  </sheetData>
  <mergeCells count="2">
    <mergeCell ref="B7:D7"/>
    <mergeCell ref="B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4" sqref="A4"/>
    </sheetView>
  </sheetViews>
  <sheetFormatPr baseColWidth="10" defaultRowHeight="14.4" x14ac:dyDescent="0.3"/>
  <cols>
    <col min="1" max="1" width="35.5546875" customWidth="1"/>
    <col min="2" max="2" width="13.33203125" customWidth="1"/>
  </cols>
  <sheetData>
    <row r="1" spans="1:5" x14ac:dyDescent="0.3">
      <c r="A1" s="3" t="s">
        <v>65</v>
      </c>
      <c r="B1" s="4"/>
    </row>
    <row r="2" spans="1:5" x14ac:dyDescent="0.3">
      <c r="A2" s="6"/>
      <c r="B2" s="6"/>
    </row>
    <row r="3" spans="1:5" x14ac:dyDescent="0.3">
      <c r="A3" s="6" t="s">
        <v>58</v>
      </c>
      <c r="B3" s="6"/>
    </row>
    <row r="4" spans="1:5" x14ac:dyDescent="0.3">
      <c r="A4" s="8" t="s">
        <v>187</v>
      </c>
      <c r="B4" s="6"/>
      <c r="C4" s="6"/>
      <c r="D4" s="6"/>
    </row>
    <row r="5" spans="1:5" x14ac:dyDescent="0.3">
      <c r="A5" s="6" t="s">
        <v>110</v>
      </c>
      <c r="B5" s="6"/>
      <c r="C5" s="6"/>
      <c r="D5" s="6"/>
    </row>
    <row r="6" spans="1:5" ht="14.4" customHeight="1" x14ac:dyDescent="0.3"/>
    <row r="7" spans="1:5" x14ac:dyDescent="0.3">
      <c r="A7" s="10" t="s">
        <v>0</v>
      </c>
      <c r="B7" s="11" t="s">
        <v>1</v>
      </c>
      <c r="C7" s="63" t="s">
        <v>2</v>
      </c>
      <c r="D7" s="65"/>
      <c r="E7" s="64"/>
    </row>
    <row r="8" spans="1:5" x14ac:dyDescent="0.3">
      <c r="A8" s="10" t="s">
        <v>3</v>
      </c>
      <c r="B8" s="11" t="s">
        <v>4</v>
      </c>
      <c r="C8" s="40" t="s">
        <v>31</v>
      </c>
      <c r="D8" s="11" t="s">
        <v>5</v>
      </c>
      <c r="E8" s="12" t="s">
        <v>6</v>
      </c>
    </row>
    <row r="9" spans="1:5" x14ac:dyDescent="0.3">
      <c r="A9" s="13" t="s">
        <v>7</v>
      </c>
      <c r="B9" s="14" t="s">
        <v>8</v>
      </c>
      <c r="C9" s="15" t="s">
        <v>28</v>
      </c>
      <c r="D9" s="43" t="s">
        <v>9</v>
      </c>
      <c r="E9" s="16" t="s">
        <v>10</v>
      </c>
    </row>
    <row r="10" spans="1:5" x14ac:dyDescent="0.3">
      <c r="A10" s="10" t="s">
        <v>59</v>
      </c>
      <c r="B10" s="11" t="s">
        <v>29</v>
      </c>
      <c r="C10" s="11" t="s">
        <v>11</v>
      </c>
      <c r="D10" s="12" t="s">
        <v>11</v>
      </c>
      <c r="E10" s="12" t="s">
        <v>12</v>
      </c>
    </row>
    <row r="11" spans="1:5" x14ac:dyDescent="0.3">
      <c r="A11" s="17" t="s">
        <v>13</v>
      </c>
      <c r="B11" s="18">
        <v>20.5</v>
      </c>
      <c r="C11" s="18">
        <v>21.3</v>
      </c>
      <c r="D11" s="19">
        <v>17.8</v>
      </c>
      <c r="E11" s="57">
        <v>22</v>
      </c>
    </row>
    <row r="12" spans="1:5" x14ac:dyDescent="0.3">
      <c r="A12" s="20" t="s">
        <v>14</v>
      </c>
      <c r="B12" s="21"/>
      <c r="C12" s="22"/>
      <c r="D12" s="22"/>
      <c r="E12" s="22"/>
    </row>
    <row r="13" spans="1:5" x14ac:dyDescent="0.3">
      <c r="A13" s="31" t="s">
        <v>60</v>
      </c>
      <c r="B13" s="34">
        <v>0</v>
      </c>
      <c r="C13" s="36">
        <v>0</v>
      </c>
      <c r="D13" s="36">
        <v>640</v>
      </c>
      <c r="E13" s="38">
        <v>4540</v>
      </c>
    </row>
    <row r="14" spans="1:5" x14ac:dyDescent="0.3">
      <c r="A14" s="33" t="s">
        <v>16</v>
      </c>
      <c r="B14" s="34">
        <v>0</v>
      </c>
      <c r="C14" s="36">
        <v>0</v>
      </c>
      <c r="D14" s="36">
        <v>320</v>
      </c>
      <c r="E14" s="38">
        <v>0</v>
      </c>
    </row>
    <row r="15" spans="1:5" x14ac:dyDescent="0.3">
      <c r="A15" s="31" t="s">
        <v>61</v>
      </c>
      <c r="B15" s="35">
        <v>1440</v>
      </c>
      <c r="C15" s="37">
        <v>640</v>
      </c>
      <c r="D15" s="37">
        <v>160</v>
      </c>
      <c r="E15" s="39">
        <v>10400</v>
      </c>
    </row>
    <row r="16" spans="1:5" x14ac:dyDescent="0.3">
      <c r="A16" s="24" t="s">
        <v>38</v>
      </c>
      <c r="B16" s="11">
        <f>SUM(B13:B15)</f>
        <v>1440</v>
      </c>
      <c r="C16" s="11">
        <f t="shared" ref="C16:E16" si="0">SUM(C13:C15)</f>
        <v>640</v>
      </c>
      <c r="D16" s="11">
        <f t="shared" si="0"/>
        <v>1120</v>
      </c>
      <c r="E16" s="11">
        <f t="shared" si="0"/>
        <v>14940</v>
      </c>
    </row>
    <row r="17" spans="1:5" x14ac:dyDescent="0.3">
      <c r="A17" s="25" t="s">
        <v>17</v>
      </c>
      <c r="B17" s="22"/>
      <c r="C17" s="22"/>
      <c r="D17" s="22"/>
      <c r="E17" s="22"/>
    </row>
    <row r="18" spans="1:5" x14ac:dyDescent="0.3">
      <c r="A18" s="26" t="s">
        <v>23</v>
      </c>
      <c r="B18" s="23">
        <v>60</v>
      </c>
      <c r="C18" s="23">
        <v>0</v>
      </c>
      <c r="D18" s="23">
        <v>0</v>
      </c>
      <c r="E18" s="23">
        <v>40</v>
      </c>
    </row>
    <row r="19" spans="1:5" x14ac:dyDescent="0.3">
      <c r="A19" s="26" t="s">
        <v>24</v>
      </c>
      <c r="B19" s="23">
        <v>20000</v>
      </c>
      <c r="C19" s="23">
        <v>0</v>
      </c>
      <c r="D19" s="23">
        <v>0</v>
      </c>
      <c r="E19" s="23">
        <v>0</v>
      </c>
    </row>
    <row r="20" spans="1:5" x14ac:dyDescent="0.3">
      <c r="A20" s="26" t="s">
        <v>18</v>
      </c>
      <c r="B20" s="23">
        <v>12440</v>
      </c>
      <c r="C20" s="23">
        <v>112060</v>
      </c>
      <c r="D20" s="23">
        <v>200</v>
      </c>
      <c r="E20" s="23">
        <v>0</v>
      </c>
    </row>
    <row r="21" spans="1:5" x14ac:dyDescent="0.3">
      <c r="A21" s="26" t="s">
        <v>19</v>
      </c>
      <c r="B21" s="23">
        <v>0</v>
      </c>
      <c r="C21" s="23">
        <v>20</v>
      </c>
      <c r="D21" s="23">
        <v>200</v>
      </c>
      <c r="E21" s="23">
        <v>240</v>
      </c>
    </row>
    <row r="22" spans="1:5" x14ac:dyDescent="0.3">
      <c r="A22" s="26" t="s">
        <v>35</v>
      </c>
      <c r="B22" s="23">
        <v>600</v>
      </c>
      <c r="C22" s="23">
        <v>0</v>
      </c>
      <c r="D22" s="23">
        <v>0</v>
      </c>
      <c r="E22" s="23">
        <v>0</v>
      </c>
    </row>
    <row r="23" spans="1:5" x14ac:dyDescent="0.3">
      <c r="A23" s="26" t="s">
        <v>64</v>
      </c>
      <c r="B23" s="23">
        <v>0</v>
      </c>
      <c r="C23" s="23">
        <v>1400</v>
      </c>
      <c r="D23" s="23">
        <v>160</v>
      </c>
      <c r="E23" s="23">
        <v>0</v>
      </c>
    </row>
    <row r="24" spans="1:5" x14ac:dyDescent="0.3">
      <c r="A24" s="26" t="s">
        <v>21</v>
      </c>
      <c r="B24" s="23">
        <v>120</v>
      </c>
      <c r="C24" s="23">
        <v>0</v>
      </c>
      <c r="D24" s="23">
        <v>0</v>
      </c>
      <c r="E24" s="32">
        <v>40</v>
      </c>
    </row>
    <row r="25" spans="1:5" x14ac:dyDescent="0.3">
      <c r="A25" s="10" t="s">
        <v>47</v>
      </c>
      <c r="B25" s="27">
        <f>SUM(B18:B24)</f>
        <v>33220</v>
      </c>
      <c r="C25" s="27">
        <f t="shared" ref="C25:E25" si="1">SUM(C18:C24)</f>
        <v>113480</v>
      </c>
      <c r="D25" s="27">
        <f t="shared" si="1"/>
        <v>560</v>
      </c>
      <c r="E25" s="27">
        <f t="shared" si="1"/>
        <v>320</v>
      </c>
    </row>
    <row r="26" spans="1:5" x14ac:dyDescent="0.3">
      <c r="A26" s="10" t="s">
        <v>62</v>
      </c>
      <c r="B26" s="28">
        <f>B25+B16</f>
        <v>34660</v>
      </c>
      <c r="C26" s="28">
        <v>113480</v>
      </c>
      <c r="D26" s="28">
        <v>560</v>
      </c>
      <c r="E26" s="27">
        <v>320</v>
      </c>
    </row>
    <row r="27" spans="1:5" x14ac:dyDescent="0.3">
      <c r="A27" s="29" t="s">
        <v>63</v>
      </c>
      <c r="B27" s="29"/>
      <c r="C27" s="29"/>
      <c r="D27" s="29"/>
      <c r="E27" s="29"/>
    </row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1" sqref="B1:B1048576"/>
    </sheetView>
  </sheetViews>
  <sheetFormatPr baseColWidth="10" defaultRowHeight="14.4" x14ac:dyDescent="0.3"/>
  <cols>
    <col min="1" max="1" width="32" customWidth="1"/>
  </cols>
  <sheetData>
    <row r="1" spans="1:4" x14ac:dyDescent="0.3">
      <c r="A1" s="3" t="s">
        <v>85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164</v>
      </c>
      <c r="B4" s="6"/>
      <c r="C4" s="6"/>
    </row>
    <row r="5" spans="1:4" x14ac:dyDescent="0.3">
      <c r="A5" s="6" t="s">
        <v>129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24</v>
      </c>
      <c r="C11" s="19">
        <v>24.3</v>
      </c>
      <c r="D11" s="19">
        <v>24.2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2520</v>
      </c>
      <c r="C13" s="36">
        <v>3120</v>
      </c>
      <c r="D13" s="38">
        <v>2360</v>
      </c>
    </row>
    <row r="14" spans="1:4" x14ac:dyDescent="0.3">
      <c r="A14" s="47" t="s">
        <v>22</v>
      </c>
      <c r="B14" s="36">
        <v>560</v>
      </c>
      <c r="C14" s="36">
        <v>840</v>
      </c>
      <c r="D14" s="38">
        <v>760</v>
      </c>
    </row>
    <row r="15" spans="1:4" x14ac:dyDescent="0.3">
      <c r="A15" s="24" t="s">
        <v>38</v>
      </c>
      <c r="B15" s="11">
        <v>3080</v>
      </c>
      <c r="C15" s="11">
        <v>3960</v>
      </c>
      <c r="D15" s="11">
        <v>3120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/>
      <c r="C17" s="23"/>
      <c r="D17" s="23"/>
    </row>
    <row r="18" spans="1:4" x14ac:dyDescent="0.3">
      <c r="A18" s="44" t="s">
        <v>18</v>
      </c>
      <c r="B18" s="23">
        <v>80</v>
      </c>
      <c r="C18" s="23">
        <v>120</v>
      </c>
      <c r="D18" s="23">
        <v>120</v>
      </c>
    </row>
    <row r="19" spans="1:4" x14ac:dyDescent="0.3">
      <c r="A19" s="44" t="s">
        <v>19</v>
      </c>
      <c r="B19" s="23">
        <v>40</v>
      </c>
      <c r="C19" s="23">
        <v>0</v>
      </c>
      <c r="D19" s="23">
        <v>40</v>
      </c>
    </row>
    <row r="20" spans="1:4" x14ac:dyDescent="0.3">
      <c r="A20" s="44" t="s">
        <v>39</v>
      </c>
      <c r="B20" s="23">
        <v>0</v>
      </c>
      <c r="C20" s="23">
        <v>40</v>
      </c>
      <c r="D20" s="23">
        <v>0</v>
      </c>
    </row>
    <row r="21" spans="1:4" x14ac:dyDescent="0.3">
      <c r="A21" s="45" t="s">
        <v>21</v>
      </c>
      <c r="B21" s="23">
        <v>0</v>
      </c>
      <c r="C21" s="23">
        <v>160</v>
      </c>
      <c r="D21" s="23">
        <v>0</v>
      </c>
    </row>
    <row r="22" spans="1:4" x14ac:dyDescent="0.3">
      <c r="A22" s="10" t="s">
        <v>47</v>
      </c>
      <c r="B22" s="27">
        <f>SUM(B17:B21)</f>
        <v>120</v>
      </c>
      <c r="C22" s="27">
        <f>SUM(C17:C21)</f>
        <v>320</v>
      </c>
      <c r="D22" s="27">
        <f>SUM(D17:D21)</f>
        <v>160</v>
      </c>
    </row>
    <row r="23" spans="1:4" x14ac:dyDescent="0.3">
      <c r="A23" s="10" t="s">
        <v>62</v>
      </c>
      <c r="B23" s="28">
        <f>B15+B22</f>
        <v>3200</v>
      </c>
      <c r="C23" s="28">
        <f>C15+C22</f>
        <v>4280</v>
      </c>
      <c r="D23" s="27">
        <f>D15+D22</f>
        <v>3280</v>
      </c>
    </row>
    <row r="24" spans="1:4" x14ac:dyDescent="0.3">
      <c r="A24" s="29" t="s">
        <v>63</v>
      </c>
      <c r="B24" s="29"/>
      <c r="C24" s="29"/>
      <c r="D24" s="29"/>
    </row>
  </sheetData>
  <mergeCells count="2">
    <mergeCell ref="B7:D7"/>
    <mergeCell ref="B8:D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4" sqref="A4"/>
    </sheetView>
  </sheetViews>
  <sheetFormatPr baseColWidth="10" defaultRowHeight="14.4" x14ac:dyDescent="0.3"/>
  <cols>
    <col min="1" max="1" width="33.44140625" customWidth="1"/>
  </cols>
  <sheetData>
    <row r="1" spans="1:4" x14ac:dyDescent="0.3">
      <c r="A1" s="3" t="s">
        <v>86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130</v>
      </c>
      <c r="B4" s="6"/>
      <c r="C4" s="6"/>
    </row>
    <row r="5" spans="1:4" x14ac:dyDescent="0.3">
      <c r="A5" s="6" t="s">
        <v>131</v>
      </c>
      <c r="B5" s="6"/>
      <c r="C5" s="6"/>
    </row>
    <row r="6" spans="1:4" ht="14.4" customHeight="1" x14ac:dyDescent="0.3"/>
    <row r="7" spans="1:4" ht="14.4" customHeight="1" x14ac:dyDescent="0.3">
      <c r="A7" s="10" t="s">
        <v>0</v>
      </c>
      <c r="B7" s="63" t="s">
        <v>2</v>
      </c>
      <c r="C7" s="65"/>
      <c r="D7" s="64"/>
    </row>
    <row r="8" spans="1:4" x14ac:dyDescent="0.3">
      <c r="A8" s="10" t="s">
        <v>3</v>
      </c>
      <c r="B8" s="40" t="s">
        <v>31</v>
      </c>
      <c r="C8" s="11" t="s">
        <v>5</v>
      </c>
      <c r="D8" s="12" t="s">
        <v>6</v>
      </c>
    </row>
    <row r="9" spans="1:4" x14ac:dyDescent="0.3">
      <c r="A9" s="13" t="s">
        <v>7</v>
      </c>
      <c r="B9" s="15" t="s">
        <v>28</v>
      </c>
      <c r="C9" s="43" t="s">
        <v>9</v>
      </c>
      <c r="D9" s="16" t="s">
        <v>10</v>
      </c>
    </row>
    <row r="10" spans="1:4" x14ac:dyDescent="0.3">
      <c r="A10" s="10" t="s">
        <v>59</v>
      </c>
      <c r="B10" s="11" t="s">
        <v>30</v>
      </c>
      <c r="C10" s="12" t="s">
        <v>40</v>
      </c>
      <c r="D10" s="12" t="s">
        <v>40</v>
      </c>
    </row>
    <row r="11" spans="1:4" x14ac:dyDescent="0.3">
      <c r="A11" s="17" t="s">
        <v>13</v>
      </c>
      <c r="B11" s="18">
        <v>17.8</v>
      </c>
      <c r="C11" s="19">
        <v>16.899999999999999</v>
      </c>
      <c r="D11" s="19">
        <v>17.399999999999999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240</v>
      </c>
      <c r="C13" s="36">
        <v>320</v>
      </c>
      <c r="D13" s="38">
        <v>360</v>
      </c>
    </row>
    <row r="14" spans="1:4" x14ac:dyDescent="0.3">
      <c r="A14" s="31" t="s">
        <v>61</v>
      </c>
      <c r="B14" s="37">
        <v>80</v>
      </c>
      <c r="C14" s="37">
        <v>0</v>
      </c>
      <c r="D14" s="39">
        <v>120</v>
      </c>
    </row>
    <row r="15" spans="1:4" x14ac:dyDescent="0.3">
      <c r="A15" s="24" t="s">
        <v>38</v>
      </c>
      <c r="B15" s="11">
        <v>320</v>
      </c>
      <c r="C15" s="11">
        <v>320</v>
      </c>
      <c r="D15" s="11">
        <v>480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18</v>
      </c>
      <c r="B17" s="23">
        <v>80</v>
      </c>
      <c r="C17" s="23">
        <v>0</v>
      </c>
      <c r="D17" s="23">
        <v>0</v>
      </c>
    </row>
    <row r="18" spans="1:4" x14ac:dyDescent="0.3">
      <c r="A18" s="10" t="s">
        <v>47</v>
      </c>
      <c r="B18" s="27">
        <v>80</v>
      </c>
      <c r="C18" s="27">
        <v>0</v>
      </c>
      <c r="D18" s="27">
        <v>0</v>
      </c>
    </row>
    <row r="19" spans="1:4" x14ac:dyDescent="0.3">
      <c r="A19" s="10" t="s">
        <v>62</v>
      </c>
      <c r="B19" s="28">
        <f>B15+B18</f>
        <v>400</v>
      </c>
      <c r="C19" s="28">
        <f t="shared" ref="C19:D19" si="0">C15+C18</f>
        <v>320</v>
      </c>
      <c r="D19" s="27">
        <f t="shared" si="0"/>
        <v>480</v>
      </c>
    </row>
    <row r="20" spans="1:4" x14ac:dyDescent="0.3">
      <c r="A20" s="29" t="s">
        <v>63</v>
      </c>
      <c r="B20" s="29"/>
      <c r="C20" s="29"/>
      <c r="D20" s="29"/>
    </row>
  </sheetData>
  <mergeCells count="1">
    <mergeCell ref="B7:D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2.6640625" customWidth="1"/>
  </cols>
  <sheetData>
    <row r="1" spans="1:4" x14ac:dyDescent="0.3">
      <c r="A1" s="3" t="s">
        <v>87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165</v>
      </c>
      <c r="B4" s="6"/>
      <c r="C4" s="6"/>
    </row>
    <row r="5" spans="1:4" x14ac:dyDescent="0.3">
      <c r="A5" s="6" t="s">
        <v>132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20.100000000000001</v>
      </c>
      <c r="C11" s="19">
        <v>21.4</v>
      </c>
      <c r="D11" s="19">
        <v>21.6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440</v>
      </c>
      <c r="C13" s="36">
        <v>320</v>
      </c>
      <c r="D13" s="38">
        <v>280</v>
      </c>
    </row>
    <row r="14" spans="1:4" x14ac:dyDescent="0.3">
      <c r="A14" s="47" t="s">
        <v>22</v>
      </c>
      <c r="B14" s="36">
        <v>80</v>
      </c>
      <c r="C14" s="36">
        <v>120</v>
      </c>
      <c r="D14" s="38">
        <v>160</v>
      </c>
    </row>
    <row r="15" spans="1:4" x14ac:dyDescent="0.3">
      <c r="A15" s="24" t="s">
        <v>38</v>
      </c>
      <c r="B15" s="11">
        <v>520</v>
      </c>
      <c r="C15" s="11">
        <v>440</v>
      </c>
      <c r="D15" s="11">
        <v>440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800</v>
      </c>
      <c r="C17" s="23">
        <v>560</v>
      </c>
      <c r="D17" s="23">
        <v>520</v>
      </c>
    </row>
    <row r="18" spans="1:4" x14ac:dyDescent="0.3">
      <c r="A18" s="44" t="s">
        <v>18</v>
      </c>
      <c r="B18" s="23">
        <v>40</v>
      </c>
      <c r="C18" s="23">
        <v>80</v>
      </c>
      <c r="D18" s="23">
        <v>40</v>
      </c>
    </row>
    <row r="19" spans="1:4" x14ac:dyDescent="0.3">
      <c r="A19" s="44" t="s">
        <v>39</v>
      </c>
      <c r="B19" s="23">
        <v>0</v>
      </c>
      <c r="C19" s="23">
        <v>40</v>
      </c>
      <c r="D19" s="23">
        <v>40</v>
      </c>
    </row>
    <row r="20" spans="1:4" x14ac:dyDescent="0.3">
      <c r="A20" s="10" t="s">
        <v>47</v>
      </c>
      <c r="B20" s="27">
        <f>SUM(B17:B19)</f>
        <v>840</v>
      </c>
      <c r="C20" s="27">
        <f>SUM(C17:C19)</f>
        <v>680</v>
      </c>
      <c r="D20" s="27">
        <f>SUM(D17:D19)</f>
        <v>600</v>
      </c>
    </row>
    <row r="21" spans="1:4" x14ac:dyDescent="0.3">
      <c r="A21" s="10" t="s">
        <v>62</v>
      </c>
      <c r="B21" s="28">
        <f>B15+B20</f>
        <v>1360</v>
      </c>
      <c r="C21" s="28">
        <f>C15+C20</f>
        <v>1120</v>
      </c>
      <c r="D21" s="27">
        <f>D15+D20</f>
        <v>1040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1.5546875" customWidth="1"/>
  </cols>
  <sheetData>
    <row r="1" spans="1:4" x14ac:dyDescent="0.3">
      <c r="A1" s="3" t="s">
        <v>88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166</v>
      </c>
      <c r="B4" s="6"/>
      <c r="C4" s="6"/>
    </row>
    <row r="5" spans="1:4" x14ac:dyDescent="0.3">
      <c r="A5" s="6" t="s">
        <v>133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22.3</v>
      </c>
      <c r="C11" s="19">
        <v>22.2</v>
      </c>
      <c r="D11" s="19">
        <v>22.6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320</v>
      </c>
      <c r="C13" s="36">
        <v>480</v>
      </c>
      <c r="D13" s="38">
        <v>160</v>
      </c>
    </row>
    <row r="14" spans="1:4" x14ac:dyDescent="0.3">
      <c r="A14" s="47" t="s">
        <v>22</v>
      </c>
      <c r="B14" s="36">
        <v>520</v>
      </c>
      <c r="C14" s="36">
        <v>720</v>
      </c>
      <c r="D14" s="38">
        <v>840</v>
      </c>
    </row>
    <row r="15" spans="1:4" x14ac:dyDescent="0.3">
      <c r="A15" s="24" t="s">
        <v>38</v>
      </c>
      <c r="B15" s="11">
        <v>840</v>
      </c>
      <c r="C15" s="11">
        <v>1200</v>
      </c>
      <c r="D15" s="11">
        <v>100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160</v>
      </c>
      <c r="C17" s="23">
        <v>80</v>
      </c>
      <c r="D17" s="23">
        <v>320</v>
      </c>
    </row>
    <row r="18" spans="1:4" x14ac:dyDescent="0.3">
      <c r="A18" s="44" t="s">
        <v>19</v>
      </c>
      <c r="B18" s="23">
        <v>40</v>
      </c>
      <c r="C18" s="23">
        <v>0</v>
      </c>
      <c r="D18" s="23">
        <v>40</v>
      </c>
    </row>
    <row r="19" spans="1:4" x14ac:dyDescent="0.3">
      <c r="A19" s="44" t="s">
        <v>21</v>
      </c>
      <c r="B19" s="23">
        <v>0</v>
      </c>
      <c r="C19" s="23">
        <v>40</v>
      </c>
      <c r="D19" s="23">
        <v>40</v>
      </c>
    </row>
    <row r="20" spans="1:4" x14ac:dyDescent="0.3">
      <c r="A20" s="10" t="s">
        <v>47</v>
      </c>
      <c r="B20" s="27">
        <f>SUM(B17:B19)</f>
        <v>200</v>
      </c>
      <c r="C20" s="27">
        <f>SUM(C17:C19)</f>
        <v>120</v>
      </c>
      <c r="D20" s="27">
        <f>SUM(D17:D19)</f>
        <v>400</v>
      </c>
    </row>
    <row r="21" spans="1:4" x14ac:dyDescent="0.3">
      <c r="A21" s="10" t="s">
        <v>62</v>
      </c>
      <c r="B21" s="28">
        <f>B15+B20</f>
        <v>1040</v>
      </c>
      <c r="C21" s="28">
        <f>C15+C20</f>
        <v>1320</v>
      </c>
      <c r="D21" s="27">
        <f>D15+D20</f>
        <v>500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4" sqref="A4"/>
    </sheetView>
  </sheetViews>
  <sheetFormatPr baseColWidth="10" defaultRowHeight="14.4" x14ac:dyDescent="0.3"/>
  <cols>
    <col min="1" max="1" width="33.44140625" customWidth="1"/>
  </cols>
  <sheetData>
    <row r="1" spans="1:4" x14ac:dyDescent="0.3">
      <c r="A1" s="3" t="s">
        <v>89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167</v>
      </c>
      <c r="B4" s="6"/>
      <c r="C4" s="6"/>
    </row>
    <row r="5" spans="1:4" x14ac:dyDescent="0.3">
      <c r="A5" s="6" t="s">
        <v>134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18.78</v>
      </c>
      <c r="C11" s="19">
        <v>18.55</v>
      </c>
      <c r="D11" s="19">
        <v>18.55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60</v>
      </c>
      <c r="B13" s="36">
        <v>320</v>
      </c>
      <c r="C13" s="36">
        <v>160</v>
      </c>
      <c r="D13" s="38">
        <v>480</v>
      </c>
    </row>
    <row r="14" spans="1:4" x14ac:dyDescent="0.3">
      <c r="A14" s="47" t="s">
        <v>22</v>
      </c>
      <c r="B14" s="36">
        <v>120</v>
      </c>
      <c r="C14" s="36">
        <v>80</v>
      </c>
      <c r="D14" s="38">
        <v>80</v>
      </c>
    </row>
    <row r="15" spans="1:4" x14ac:dyDescent="0.3">
      <c r="A15" s="24" t="s">
        <v>38</v>
      </c>
      <c r="B15" s="11">
        <v>440</v>
      </c>
      <c r="C15" s="11">
        <v>240</v>
      </c>
      <c r="D15" s="11">
        <v>560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160</v>
      </c>
      <c r="C17" s="23">
        <v>240</v>
      </c>
      <c r="D17" s="23">
        <v>400</v>
      </c>
    </row>
    <row r="18" spans="1:4" x14ac:dyDescent="0.3">
      <c r="A18" s="44" t="s">
        <v>19</v>
      </c>
      <c r="B18" s="23">
        <v>0</v>
      </c>
      <c r="C18" s="23">
        <v>80</v>
      </c>
      <c r="D18" s="23">
        <v>0</v>
      </c>
    </row>
    <row r="19" spans="1:4" x14ac:dyDescent="0.3">
      <c r="A19" s="44" t="s">
        <v>35</v>
      </c>
      <c r="B19" s="23">
        <v>80</v>
      </c>
      <c r="C19" s="23">
        <v>120</v>
      </c>
      <c r="D19" s="23">
        <v>80</v>
      </c>
    </row>
    <row r="20" spans="1:4" x14ac:dyDescent="0.3">
      <c r="A20" s="44" t="s">
        <v>39</v>
      </c>
      <c r="B20" s="23">
        <v>0</v>
      </c>
      <c r="C20" s="23">
        <v>40</v>
      </c>
      <c r="D20" s="23">
        <v>40</v>
      </c>
    </row>
    <row r="21" spans="1:4" x14ac:dyDescent="0.3">
      <c r="A21" s="10" t="s">
        <v>47</v>
      </c>
      <c r="B21" s="27">
        <f>SUM(B17:B20)</f>
        <v>240</v>
      </c>
      <c r="C21" s="27">
        <f>SUM(C17:C20)</f>
        <v>480</v>
      </c>
      <c r="D21" s="27">
        <f>SUM(D17:D20)</f>
        <v>520</v>
      </c>
    </row>
    <row r="22" spans="1:4" x14ac:dyDescent="0.3">
      <c r="A22" s="10" t="s">
        <v>62</v>
      </c>
      <c r="B22" s="28">
        <f>B15+B21</f>
        <v>680</v>
      </c>
      <c r="C22" s="28">
        <f>C15+C21</f>
        <v>720</v>
      </c>
      <c r="D22" s="27">
        <f>D15+D21</f>
        <v>1080</v>
      </c>
    </row>
    <row r="23" spans="1:4" x14ac:dyDescent="0.3">
      <c r="A23" s="29" t="s">
        <v>63</v>
      </c>
      <c r="B23" s="29"/>
      <c r="C23" s="29"/>
      <c r="D23" s="29"/>
    </row>
  </sheetData>
  <mergeCells count="2">
    <mergeCell ref="B7:D7"/>
    <mergeCell ref="B8:D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0.6640625" customWidth="1"/>
  </cols>
  <sheetData>
    <row r="1" spans="1:4" x14ac:dyDescent="0.3">
      <c r="A1" s="3" t="s">
        <v>90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168</v>
      </c>
      <c r="B4" s="6"/>
      <c r="C4" s="6"/>
    </row>
    <row r="5" spans="1:4" x14ac:dyDescent="0.3">
      <c r="A5" s="6" t="s">
        <v>135</v>
      </c>
      <c r="B5" s="6"/>
      <c r="C5" s="6"/>
    </row>
    <row r="7" spans="1:4" x14ac:dyDescent="0.3">
      <c r="A7" s="10" t="s">
        <v>0</v>
      </c>
      <c r="B7" s="63" t="s">
        <v>1</v>
      </c>
      <c r="C7" s="65"/>
      <c r="D7" s="64"/>
    </row>
    <row r="8" spans="1:4" x14ac:dyDescent="0.3">
      <c r="A8" s="10" t="s">
        <v>3</v>
      </c>
      <c r="B8" s="63" t="s">
        <v>4</v>
      </c>
      <c r="C8" s="65"/>
      <c r="D8" s="64"/>
    </row>
    <row r="9" spans="1:4" x14ac:dyDescent="0.3">
      <c r="A9" s="13" t="s">
        <v>7</v>
      </c>
      <c r="B9" s="15" t="s">
        <v>8</v>
      </c>
      <c r="C9" s="43" t="s">
        <v>36</v>
      </c>
      <c r="D9" s="16" t="s">
        <v>42</v>
      </c>
    </row>
    <row r="10" spans="1:4" x14ac:dyDescent="0.3">
      <c r="A10" s="10" t="s">
        <v>59</v>
      </c>
      <c r="B10" s="11" t="s">
        <v>29</v>
      </c>
      <c r="C10" s="12" t="s">
        <v>43</v>
      </c>
      <c r="D10" s="12" t="s">
        <v>44</v>
      </c>
    </row>
    <row r="11" spans="1:4" x14ac:dyDescent="0.3">
      <c r="A11" s="17" t="s">
        <v>13</v>
      </c>
      <c r="B11" s="18">
        <v>18.600000000000001</v>
      </c>
      <c r="C11" s="19">
        <v>18.600000000000001</v>
      </c>
      <c r="D11" s="19">
        <v>18.399999999999999</v>
      </c>
    </row>
    <row r="12" spans="1:4" x14ac:dyDescent="0.3">
      <c r="A12" s="20" t="s">
        <v>14</v>
      </c>
      <c r="B12" s="22"/>
      <c r="C12" s="22"/>
      <c r="D12" s="22"/>
    </row>
    <row r="13" spans="1:4" x14ac:dyDescent="0.3">
      <c r="A13" s="31" t="s">
        <v>67</v>
      </c>
      <c r="B13" s="36">
        <v>920</v>
      </c>
      <c r="C13" s="36">
        <v>760</v>
      </c>
      <c r="D13" s="38">
        <v>200</v>
      </c>
    </row>
    <row r="14" spans="1:4" x14ac:dyDescent="0.3">
      <c r="A14" s="47" t="s">
        <v>16</v>
      </c>
      <c r="B14" s="36">
        <v>1480</v>
      </c>
      <c r="C14" s="36">
        <v>1000</v>
      </c>
      <c r="D14" s="38">
        <v>1080</v>
      </c>
    </row>
    <row r="15" spans="1:4" x14ac:dyDescent="0.3">
      <c r="A15" s="24" t="s">
        <v>38</v>
      </c>
      <c r="B15" s="11">
        <v>2400</v>
      </c>
      <c r="C15" s="11">
        <v>1760</v>
      </c>
      <c r="D15" s="11">
        <v>1280</v>
      </c>
    </row>
    <row r="16" spans="1:4" x14ac:dyDescent="0.3">
      <c r="A16" s="17" t="s">
        <v>17</v>
      </c>
      <c r="B16" s="22"/>
      <c r="C16" s="22"/>
      <c r="D16" s="22"/>
    </row>
    <row r="17" spans="1:4" x14ac:dyDescent="0.3">
      <c r="A17" s="44" t="s">
        <v>45</v>
      </c>
      <c r="B17" s="23">
        <v>160</v>
      </c>
      <c r="C17" s="23">
        <v>200</v>
      </c>
      <c r="D17" s="23">
        <v>120</v>
      </c>
    </row>
    <row r="18" spans="1:4" x14ac:dyDescent="0.3">
      <c r="A18" s="44" t="s">
        <v>39</v>
      </c>
      <c r="B18" s="23">
        <v>160</v>
      </c>
      <c r="C18" s="23">
        <v>240</v>
      </c>
      <c r="D18" s="23">
        <v>200</v>
      </c>
    </row>
    <row r="19" spans="1:4" x14ac:dyDescent="0.3">
      <c r="A19" s="44" t="s">
        <v>21</v>
      </c>
      <c r="B19" s="23">
        <v>360</v>
      </c>
      <c r="C19" s="23">
        <v>320</v>
      </c>
      <c r="D19" s="23">
        <v>280</v>
      </c>
    </row>
    <row r="20" spans="1:4" x14ac:dyDescent="0.3">
      <c r="A20" s="10" t="s">
        <v>47</v>
      </c>
      <c r="B20" s="27">
        <f>SUM(B17:B19)</f>
        <v>680</v>
      </c>
      <c r="C20" s="27">
        <f>SUM(C17:C19)</f>
        <v>760</v>
      </c>
      <c r="D20" s="27">
        <f>SUM(D17:D19)</f>
        <v>600</v>
      </c>
    </row>
    <row r="21" spans="1:4" x14ac:dyDescent="0.3">
      <c r="A21" s="10" t="s">
        <v>62</v>
      </c>
      <c r="B21" s="28">
        <f>B15+B20</f>
        <v>3080</v>
      </c>
      <c r="C21" s="28">
        <f>C15+C20</f>
        <v>2520</v>
      </c>
      <c r="D21" s="27">
        <f>D15+D20</f>
        <v>1880</v>
      </c>
    </row>
    <row r="22" spans="1:4" x14ac:dyDescent="0.3">
      <c r="A22" s="29" t="s">
        <v>63</v>
      </c>
      <c r="B22" s="29"/>
      <c r="C22" s="29"/>
      <c r="D22" s="29"/>
    </row>
  </sheetData>
  <mergeCells count="2">
    <mergeCell ref="B7:D7"/>
    <mergeCell ref="B8:D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10" sqref="A10"/>
    </sheetView>
  </sheetViews>
  <sheetFormatPr baseColWidth="10" defaultRowHeight="14.4" x14ac:dyDescent="0.3"/>
  <cols>
    <col min="1" max="1" width="32.5546875" customWidth="1"/>
  </cols>
  <sheetData>
    <row r="1" spans="1:7" x14ac:dyDescent="0.3">
      <c r="A1" s="3" t="s">
        <v>91</v>
      </c>
    </row>
    <row r="2" spans="1:7" x14ac:dyDescent="0.3">
      <c r="A2" s="6"/>
    </row>
    <row r="3" spans="1:7" x14ac:dyDescent="0.3">
      <c r="A3" s="6" t="s">
        <v>58</v>
      </c>
    </row>
    <row r="4" spans="1:7" x14ac:dyDescent="0.3">
      <c r="A4" s="8" t="s">
        <v>169</v>
      </c>
    </row>
    <row r="5" spans="1:7" x14ac:dyDescent="0.3">
      <c r="A5" s="6" t="s">
        <v>136</v>
      </c>
    </row>
    <row r="6" spans="1:7" x14ac:dyDescent="0.3">
      <c r="A6" s="6"/>
    </row>
    <row r="7" spans="1:7" x14ac:dyDescent="0.3">
      <c r="A7" s="41" t="s">
        <v>0</v>
      </c>
      <c r="B7" s="66" t="s">
        <v>1</v>
      </c>
      <c r="C7" s="66"/>
      <c r="D7" s="66"/>
      <c r="E7" s="66" t="s">
        <v>2</v>
      </c>
      <c r="F7" s="66"/>
      <c r="G7" s="66"/>
    </row>
    <row r="8" spans="1:7" x14ac:dyDescent="0.3">
      <c r="A8" s="41" t="s">
        <v>3</v>
      </c>
      <c r="B8" s="66" t="s">
        <v>4</v>
      </c>
      <c r="C8" s="66"/>
      <c r="D8" s="66"/>
      <c r="E8" s="42" t="s">
        <v>27</v>
      </c>
      <c r="F8" s="42" t="s">
        <v>5</v>
      </c>
      <c r="G8" s="42" t="s">
        <v>6</v>
      </c>
    </row>
    <row r="9" spans="1:7" x14ac:dyDescent="0.3">
      <c r="A9" s="41" t="s">
        <v>7</v>
      </c>
      <c r="B9" s="42" t="s">
        <v>8</v>
      </c>
      <c r="C9" s="42" t="s">
        <v>36</v>
      </c>
      <c r="D9" s="42" t="s">
        <v>42</v>
      </c>
      <c r="E9" s="42" t="s">
        <v>28</v>
      </c>
      <c r="F9" s="42" t="s">
        <v>9</v>
      </c>
      <c r="G9" s="42" t="s">
        <v>10</v>
      </c>
    </row>
    <row r="10" spans="1:7" x14ac:dyDescent="0.3">
      <c r="A10" s="41" t="s">
        <v>59</v>
      </c>
      <c r="B10" s="42" t="s">
        <v>29</v>
      </c>
      <c r="C10" s="42" t="s">
        <v>43</v>
      </c>
      <c r="D10" s="42" t="s">
        <v>44</v>
      </c>
      <c r="E10" s="42" t="s">
        <v>30</v>
      </c>
      <c r="F10" s="42" t="s">
        <v>40</v>
      </c>
      <c r="G10" s="42" t="s">
        <v>40</v>
      </c>
    </row>
    <row r="11" spans="1:7" x14ac:dyDescent="0.3">
      <c r="A11" s="41" t="s">
        <v>13</v>
      </c>
      <c r="B11" s="42">
        <v>19.5</v>
      </c>
      <c r="C11" s="42">
        <v>19.3</v>
      </c>
      <c r="D11" s="42">
        <v>19.2</v>
      </c>
      <c r="E11" s="42">
        <v>17.2</v>
      </c>
      <c r="F11" s="42">
        <v>16.899999999999999</v>
      </c>
      <c r="G11" s="42">
        <v>17.100000000000001</v>
      </c>
    </row>
    <row r="12" spans="1:7" x14ac:dyDescent="0.3">
      <c r="A12" s="48" t="s">
        <v>14</v>
      </c>
      <c r="B12" s="49"/>
      <c r="C12" s="49"/>
      <c r="D12" s="49"/>
      <c r="E12" s="49"/>
      <c r="F12" s="49"/>
      <c r="G12" s="49"/>
    </row>
    <row r="13" spans="1:7" x14ac:dyDescent="0.3">
      <c r="A13" s="47" t="s">
        <v>15</v>
      </c>
      <c r="B13" s="38">
        <v>960</v>
      </c>
      <c r="C13" s="38">
        <v>0</v>
      </c>
      <c r="D13" s="38">
        <v>0</v>
      </c>
      <c r="E13" s="38">
        <v>0</v>
      </c>
      <c r="F13" s="38">
        <v>560</v>
      </c>
      <c r="G13" s="38">
        <v>160</v>
      </c>
    </row>
    <row r="14" spans="1:7" x14ac:dyDescent="0.3">
      <c r="A14" s="47" t="s">
        <v>22</v>
      </c>
      <c r="B14" s="38">
        <v>0</v>
      </c>
      <c r="C14" s="38">
        <v>0</v>
      </c>
      <c r="D14" s="38">
        <v>0</v>
      </c>
      <c r="E14" s="38">
        <v>840</v>
      </c>
      <c r="F14" s="38">
        <v>1400</v>
      </c>
      <c r="G14" s="38">
        <v>1240</v>
      </c>
    </row>
    <row r="15" spans="1:7" x14ac:dyDescent="0.3">
      <c r="A15" s="44" t="s">
        <v>46</v>
      </c>
      <c r="B15" s="38">
        <v>1520</v>
      </c>
      <c r="C15" s="38">
        <v>1800</v>
      </c>
      <c r="D15" s="38">
        <v>1320</v>
      </c>
      <c r="E15" s="38">
        <v>0</v>
      </c>
      <c r="F15" s="38">
        <v>920</v>
      </c>
      <c r="G15" s="38">
        <v>1000</v>
      </c>
    </row>
    <row r="16" spans="1:7" x14ac:dyDescent="0.3">
      <c r="A16" s="41" t="s">
        <v>38</v>
      </c>
      <c r="B16" s="42">
        <f>SUM(B13:B15)</f>
        <v>2480</v>
      </c>
      <c r="C16" s="42">
        <f t="shared" ref="C16:G16" si="0">SUM(C13:C15)</f>
        <v>1800</v>
      </c>
      <c r="D16" s="42">
        <f t="shared" si="0"/>
        <v>1320</v>
      </c>
      <c r="E16" s="42">
        <f t="shared" si="0"/>
        <v>840</v>
      </c>
      <c r="F16" s="42">
        <f t="shared" si="0"/>
        <v>2880</v>
      </c>
      <c r="G16" s="42">
        <f t="shared" si="0"/>
        <v>2400</v>
      </c>
    </row>
    <row r="17" spans="1:7" x14ac:dyDescent="0.3">
      <c r="A17" s="47" t="s">
        <v>17</v>
      </c>
      <c r="B17" s="38"/>
      <c r="C17" s="38"/>
      <c r="D17" s="38"/>
      <c r="E17" s="38"/>
      <c r="F17" s="38"/>
      <c r="G17" s="38"/>
    </row>
    <row r="18" spans="1:7" x14ac:dyDescent="0.3">
      <c r="A18" s="44" t="s">
        <v>23</v>
      </c>
      <c r="B18" s="38">
        <v>0</v>
      </c>
      <c r="C18" s="38">
        <v>0</v>
      </c>
      <c r="D18" s="38">
        <v>160</v>
      </c>
      <c r="E18" s="38">
        <v>0</v>
      </c>
      <c r="F18" s="38">
        <v>0</v>
      </c>
      <c r="G18" s="38">
        <v>0</v>
      </c>
    </row>
    <row r="19" spans="1:7" x14ac:dyDescent="0.3">
      <c r="A19" s="44" t="s">
        <v>18</v>
      </c>
      <c r="B19" s="38">
        <v>0</v>
      </c>
      <c r="C19" s="38">
        <v>0</v>
      </c>
      <c r="D19" s="38">
        <v>0</v>
      </c>
      <c r="E19" s="38">
        <v>320</v>
      </c>
      <c r="F19" s="38">
        <v>280</v>
      </c>
      <c r="G19" s="38">
        <v>240</v>
      </c>
    </row>
    <row r="20" spans="1:7" x14ac:dyDescent="0.3">
      <c r="A20" s="44" t="s">
        <v>32</v>
      </c>
      <c r="B20" s="38">
        <v>0</v>
      </c>
      <c r="C20" s="38">
        <v>0</v>
      </c>
      <c r="D20" s="38">
        <v>0</v>
      </c>
      <c r="E20" s="38">
        <v>40</v>
      </c>
      <c r="F20" s="38">
        <v>0</v>
      </c>
      <c r="G20" s="38">
        <v>0</v>
      </c>
    </row>
    <row r="21" spans="1:7" x14ac:dyDescent="0.3">
      <c r="A21" s="44" t="s">
        <v>20</v>
      </c>
      <c r="B21" s="38">
        <v>0</v>
      </c>
      <c r="C21" s="38">
        <v>0</v>
      </c>
      <c r="D21" s="38">
        <v>0</v>
      </c>
      <c r="E21" s="38">
        <v>240</v>
      </c>
      <c r="F21" s="38">
        <v>280</v>
      </c>
      <c r="G21" s="38">
        <v>160</v>
      </c>
    </row>
    <row r="22" spans="1:7" x14ac:dyDescent="0.3">
      <c r="A22" s="44" t="s">
        <v>39</v>
      </c>
      <c r="B22" s="38">
        <v>0</v>
      </c>
      <c r="C22" s="38">
        <v>80</v>
      </c>
      <c r="D22" s="38">
        <v>40</v>
      </c>
      <c r="E22" s="38">
        <v>0</v>
      </c>
      <c r="F22" s="38">
        <v>0</v>
      </c>
      <c r="G22" s="38">
        <v>0</v>
      </c>
    </row>
    <row r="23" spans="1:7" x14ac:dyDescent="0.3">
      <c r="A23" s="44" t="s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40</v>
      </c>
    </row>
    <row r="24" spans="1:7" x14ac:dyDescent="0.3">
      <c r="A24" s="41" t="s">
        <v>47</v>
      </c>
      <c r="B24" s="42">
        <f>SUM(B18:B23)</f>
        <v>0</v>
      </c>
      <c r="C24" s="42">
        <f t="shared" ref="C24:G24" si="1">SUM(C18:C23)</f>
        <v>80</v>
      </c>
      <c r="D24" s="42">
        <f t="shared" si="1"/>
        <v>200</v>
      </c>
      <c r="E24" s="42">
        <f t="shared" si="1"/>
        <v>600</v>
      </c>
      <c r="F24" s="42">
        <f t="shared" si="1"/>
        <v>560</v>
      </c>
      <c r="G24" s="42">
        <f t="shared" si="1"/>
        <v>440</v>
      </c>
    </row>
    <row r="25" spans="1:7" x14ac:dyDescent="0.3">
      <c r="A25" s="41" t="s">
        <v>48</v>
      </c>
      <c r="B25" s="42">
        <f>B24+B16</f>
        <v>2480</v>
      </c>
      <c r="C25" s="42">
        <f t="shared" ref="C25:G25" si="2">C24+C16</f>
        <v>1880</v>
      </c>
      <c r="D25" s="42">
        <f t="shared" si="2"/>
        <v>1520</v>
      </c>
      <c r="E25" s="42">
        <f t="shared" si="2"/>
        <v>1440</v>
      </c>
      <c r="F25" s="42">
        <f t="shared" si="2"/>
        <v>3440</v>
      </c>
      <c r="G25" s="42">
        <f t="shared" si="2"/>
        <v>2840</v>
      </c>
    </row>
    <row r="26" spans="1:7" x14ac:dyDescent="0.3">
      <c r="A26" s="29" t="s">
        <v>63</v>
      </c>
    </row>
  </sheetData>
  <mergeCells count="3">
    <mergeCell ref="B7:D7"/>
    <mergeCell ref="E7:G7"/>
    <mergeCell ref="B8:D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10" sqref="A10"/>
    </sheetView>
  </sheetViews>
  <sheetFormatPr baseColWidth="10" defaultRowHeight="14.4" x14ac:dyDescent="0.3"/>
  <cols>
    <col min="1" max="1" width="30.33203125" customWidth="1"/>
  </cols>
  <sheetData>
    <row r="1" spans="1:6" x14ac:dyDescent="0.3">
      <c r="A1" s="3" t="s">
        <v>92</v>
      </c>
    </row>
    <row r="2" spans="1:6" x14ac:dyDescent="0.3">
      <c r="A2" s="6"/>
    </row>
    <row r="3" spans="1:6" x14ac:dyDescent="0.3">
      <c r="A3" s="6" t="s">
        <v>58</v>
      </c>
    </row>
    <row r="4" spans="1:6" x14ac:dyDescent="0.3">
      <c r="A4" s="8" t="s">
        <v>170</v>
      </c>
    </row>
    <row r="5" spans="1:6" x14ac:dyDescent="0.3">
      <c r="A5" s="6" t="s">
        <v>137</v>
      </c>
    </row>
    <row r="6" spans="1:6" x14ac:dyDescent="0.3">
      <c r="F6" s="6"/>
    </row>
    <row r="7" spans="1:6" x14ac:dyDescent="0.3">
      <c r="A7" s="41" t="s">
        <v>0</v>
      </c>
      <c r="B7" s="42" t="s">
        <v>1</v>
      </c>
      <c r="C7" s="66" t="s">
        <v>2</v>
      </c>
      <c r="D7" s="66"/>
      <c r="E7" s="66"/>
    </row>
    <row r="8" spans="1:6" x14ac:dyDescent="0.3">
      <c r="A8" s="41" t="s">
        <v>3</v>
      </c>
      <c r="B8" s="42" t="s">
        <v>4</v>
      </c>
      <c r="C8" s="42" t="s">
        <v>27</v>
      </c>
      <c r="D8" s="42" t="s">
        <v>5</v>
      </c>
      <c r="E8" s="42" t="s">
        <v>6</v>
      </c>
    </row>
    <row r="9" spans="1:6" x14ac:dyDescent="0.3">
      <c r="A9" s="41" t="s">
        <v>7</v>
      </c>
      <c r="B9" s="42" t="s">
        <v>8</v>
      </c>
      <c r="C9" s="42" t="s">
        <v>28</v>
      </c>
      <c r="D9" s="42" t="s">
        <v>9</v>
      </c>
      <c r="E9" s="42" t="s">
        <v>10</v>
      </c>
    </row>
    <row r="10" spans="1:6" x14ac:dyDescent="0.3">
      <c r="A10" s="41" t="s">
        <v>59</v>
      </c>
      <c r="B10" s="42" t="s">
        <v>29</v>
      </c>
      <c r="C10" s="42" t="s">
        <v>30</v>
      </c>
      <c r="D10" s="42" t="s">
        <v>40</v>
      </c>
      <c r="E10" s="42" t="s">
        <v>40</v>
      </c>
    </row>
    <row r="11" spans="1:6" x14ac:dyDescent="0.3">
      <c r="A11" s="41" t="s">
        <v>13</v>
      </c>
      <c r="B11" s="42">
        <v>18.5</v>
      </c>
      <c r="C11" s="42">
        <v>16.100000000000001</v>
      </c>
      <c r="D11" s="42">
        <v>14.9</v>
      </c>
      <c r="E11" s="42">
        <v>14.9</v>
      </c>
    </row>
    <row r="12" spans="1:6" x14ac:dyDescent="0.3">
      <c r="A12" s="48" t="s">
        <v>14</v>
      </c>
      <c r="B12" s="49"/>
      <c r="C12" s="49"/>
      <c r="D12" s="49"/>
      <c r="E12" s="49"/>
    </row>
    <row r="13" spans="1:6" x14ac:dyDescent="0.3">
      <c r="A13" s="47" t="s">
        <v>15</v>
      </c>
      <c r="B13" s="38">
        <v>1320</v>
      </c>
      <c r="C13" s="38">
        <v>2120</v>
      </c>
      <c r="D13" s="38">
        <v>960</v>
      </c>
      <c r="E13" s="38">
        <v>1040</v>
      </c>
    </row>
    <row r="14" spans="1:6" x14ac:dyDescent="0.3">
      <c r="A14" s="47" t="s">
        <v>22</v>
      </c>
      <c r="B14" s="38">
        <v>1040</v>
      </c>
      <c r="C14" s="38">
        <v>0</v>
      </c>
      <c r="D14" s="38">
        <v>0</v>
      </c>
      <c r="E14" s="38">
        <v>560</v>
      </c>
    </row>
    <row r="15" spans="1:6" x14ac:dyDescent="0.3">
      <c r="A15" s="44" t="s">
        <v>46</v>
      </c>
      <c r="B15" s="38">
        <v>1560</v>
      </c>
      <c r="C15" s="38">
        <v>2520</v>
      </c>
      <c r="D15" s="38">
        <v>480</v>
      </c>
      <c r="E15" s="38">
        <v>0</v>
      </c>
    </row>
    <row r="16" spans="1:6" x14ac:dyDescent="0.3">
      <c r="A16" s="50" t="s">
        <v>38</v>
      </c>
      <c r="B16" s="42">
        <v>3920</v>
      </c>
      <c r="C16" s="42">
        <v>4640</v>
      </c>
      <c r="D16" s="42">
        <v>1440</v>
      </c>
      <c r="E16" s="42">
        <v>1600</v>
      </c>
    </row>
    <row r="17" spans="1:5" x14ac:dyDescent="0.3">
      <c r="A17" s="47" t="s">
        <v>17</v>
      </c>
      <c r="B17" s="38"/>
      <c r="C17" s="38"/>
      <c r="D17" s="38"/>
      <c r="E17" s="38"/>
    </row>
    <row r="18" spans="1:5" x14ac:dyDescent="0.3">
      <c r="A18" s="44" t="s">
        <v>23</v>
      </c>
      <c r="B18" s="38">
        <v>0</v>
      </c>
      <c r="C18" s="38">
        <v>0</v>
      </c>
      <c r="D18" s="38">
        <v>0</v>
      </c>
      <c r="E18" s="38">
        <v>40</v>
      </c>
    </row>
    <row r="19" spans="1:5" x14ac:dyDescent="0.3">
      <c r="A19" s="44" t="s">
        <v>18</v>
      </c>
      <c r="B19" s="38">
        <v>240</v>
      </c>
      <c r="C19" s="38">
        <v>360</v>
      </c>
      <c r="D19" s="38">
        <v>80</v>
      </c>
      <c r="E19" s="38">
        <v>160</v>
      </c>
    </row>
    <row r="20" spans="1:5" x14ac:dyDescent="0.3">
      <c r="A20" s="44" t="s">
        <v>20</v>
      </c>
      <c r="B20" s="38">
        <v>80</v>
      </c>
      <c r="C20" s="38">
        <v>0</v>
      </c>
      <c r="D20" s="38">
        <v>0</v>
      </c>
      <c r="E20" s="38">
        <v>0</v>
      </c>
    </row>
    <row r="21" spans="1:5" x14ac:dyDescent="0.3">
      <c r="A21" s="44" t="s">
        <v>35</v>
      </c>
      <c r="B21" s="38">
        <v>480</v>
      </c>
      <c r="C21" s="38">
        <v>560</v>
      </c>
      <c r="D21" s="38">
        <v>440</v>
      </c>
      <c r="E21" s="38">
        <v>240</v>
      </c>
    </row>
    <row r="22" spans="1:5" x14ac:dyDescent="0.3">
      <c r="A22" s="45" t="s">
        <v>49</v>
      </c>
      <c r="B22" s="39">
        <v>40</v>
      </c>
      <c r="C22" s="39">
        <v>0</v>
      </c>
      <c r="D22" s="39">
        <v>280</v>
      </c>
      <c r="E22" s="39">
        <v>400</v>
      </c>
    </row>
    <row r="23" spans="1:5" x14ac:dyDescent="0.3">
      <c r="A23" s="50" t="s">
        <v>47</v>
      </c>
      <c r="B23" s="42">
        <v>840</v>
      </c>
      <c r="C23" s="42">
        <v>920</v>
      </c>
      <c r="D23" s="42">
        <v>800</v>
      </c>
      <c r="E23" s="42">
        <v>840</v>
      </c>
    </row>
    <row r="24" spans="1:5" x14ac:dyDescent="0.3">
      <c r="A24" s="50" t="s">
        <v>48</v>
      </c>
      <c r="B24" s="42">
        <v>4760</v>
      </c>
      <c r="C24" s="42">
        <v>5560</v>
      </c>
      <c r="D24" s="42">
        <v>2240</v>
      </c>
      <c r="E24" s="42">
        <v>2440</v>
      </c>
    </row>
    <row r="25" spans="1:5" x14ac:dyDescent="0.3">
      <c r="A25" s="29" t="s">
        <v>63</v>
      </c>
    </row>
  </sheetData>
  <mergeCells count="1">
    <mergeCell ref="C7:E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0" sqref="A10"/>
    </sheetView>
  </sheetViews>
  <sheetFormatPr baseColWidth="10" defaultRowHeight="14.4" x14ac:dyDescent="0.3"/>
  <cols>
    <col min="1" max="1" width="30.109375" customWidth="1"/>
  </cols>
  <sheetData>
    <row r="1" spans="1:7" x14ac:dyDescent="0.3">
      <c r="A1" s="3" t="s">
        <v>93</v>
      </c>
    </row>
    <row r="2" spans="1:7" x14ac:dyDescent="0.3">
      <c r="A2" s="6"/>
    </row>
    <row r="3" spans="1:7" x14ac:dyDescent="0.3">
      <c r="A3" s="6" t="s">
        <v>58</v>
      </c>
    </row>
    <row r="4" spans="1:7" x14ac:dyDescent="0.3">
      <c r="A4" s="8" t="s">
        <v>171</v>
      </c>
    </row>
    <row r="5" spans="1:7" x14ac:dyDescent="0.3">
      <c r="A5" s="6" t="s">
        <v>138</v>
      </c>
    </row>
    <row r="6" spans="1:7" x14ac:dyDescent="0.3">
      <c r="G6" s="6"/>
    </row>
    <row r="7" spans="1:7" x14ac:dyDescent="0.3">
      <c r="A7" s="41" t="s">
        <v>0</v>
      </c>
      <c r="B7" s="66" t="s">
        <v>1</v>
      </c>
      <c r="C7" s="66"/>
      <c r="D7" s="66" t="s">
        <v>2</v>
      </c>
      <c r="E7" s="66"/>
      <c r="F7" s="66"/>
    </row>
    <row r="8" spans="1:7" x14ac:dyDescent="0.3">
      <c r="A8" s="41" t="s">
        <v>3</v>
      </c>
      <c r="B8" s="66" t="s">
        <v>4</v>
      </c>
      <c r="C8" s="66"/>
      <c r="D8" s="42" t="s">
        <v>27</v>
      </c>
      <c r="E8" s="42" t="s">
        <v>5</v>
      </c>
      <c r="F8" s="42" t="s">
        <v>6</v>
      </c>
    </row>
    <row r="9" spans="1:7" x14ac:dyDescent="0.3">
      <c r="A9" s="41" t="s">
        <v>7</v>
      </c>
      <c r="B9" s="42" t="s">
        <v>8</v>
      </c>
      <c r="C9" s="42" t="s">
        <v>50</v>
      </c>
      <c r="D9" s="42" t="s">
        <v>28</v>
      </c>
      <c r="E9" s="42" t="s">
        <v>9</v>
      </c>
      <c r="F9" s="42" t="s">
        <v>10</v>
      </c>
    </row>
    <row r="10" spans="1:7" x14ac:dyDescent="0.3">
      <c r="A10" s="41" t="s">
        <v>59</v>
      </c>
      <c r="B10" s="42" t="s">
        <v>29</v>
      </c>
      <c r="C10" s="42" t="s">
        <v>11</v>
      </c>
      <c r="D10" s="42" t="s">
        <v>30</v>
      </c>
      <c r="E10" s="42" t="s">
        <v>40</v>
      </c>
      <c r="F10" s="42" t="s">
        <v>40</v>
      </c>
    </row>
    <row r="11" spans="1:7" x14ac:dyDescent="0.3">
      <c r="A11" s="41" t="s">
        <v>13</v>
      </c>
      <c r="B11" s="42">
        <v>21.1</v>
      </c>
      <c r="C11" s="42">
        <v>19.600000000000001</v>
      </c>
      <c r="D11" s="42">
        <v>15.8</v>
      </c>
      <c r="E11" s="42">
        <v>14.9</v>
      </c>
      <c r="F11" s="42">
        <v>14.6</v>
      </c>
    </row>
    <row r="12" spans="1:7" x14ac:dyDescent="0.3">
      <c r="A12" s="48" t="s">
        <v>14</v>
      </c>
      <c r="B12" s="49"/>
      <c r="C12" s="49"/>
      <c r="D12" s="49"/>
      <c r="E12" s="49"/>
      <c r="F12" s="49"/>
    </row>
    <row r="13" spans="1:7" x14ac:dyDescent="0.3">
      <c r="A13" s="47" t="s">
        <v>15</v>
      </c>
      <c r="B13" s="38">
        <v>10280</v>
      </c>
      <c r="C13" s="38">
        <v>10720</v>
      </c>
      <c r="D13" s="38">
        <v>9860</v>
      </c>
      <c r="E13" s="38">
        <v>4860</v>
      </c>
      <c r="F13" s="38">
        <v>5880</v>
      </c>
    </row>
    <row r="14" spans="1:7" x14ac:dyDescent="0.3">
      <c r="A14" s="47" t="s">
        <v>22</v>
      </c>
      <c r="B14" s="38">
        <v>3200</v>
      </c>
      <c r="C14" s="38">
        <v>9840</v>
      </c>
      <c r="D14" s="38">
        <v>5820</v>
      </c>
      <c r="E14" s="38">
        <v>3540</v>
      </c>
      <c r="F14" s="38">
        <v>3720</v>
      </c>
    </row>
    <row r="15" spans="1:7" x14ac:dyDescent="0.3">
      <c r="A15" s="44" t="s">
        <v>46</v>
      </c>
      <c r="B15" s="38">
        <v>9640</v>
      </c>
      <c r="C15" s="38">
        <v>4860</v>
      </c>
      <c r="D15" s="38">
        <v>0</v>
      </c>
      <c r="E15" s="38">
        <v>0</v>
      </c>
      <c r="F15" s="38">
        <v>0</v>
      </c>
    </row>
    <row r="16" spans="1:7" x14ac:dyDescent="0.3">
      <c r="A16" s="50" t="s">
        <v>38</v>
      </c>
      <c r="B16" s="42">
        <f>SUM(B13:B15)</f>
        <v>23120</v>
      </c>
      <c r="C16" s="42">
        <f t="shared" ref="C16:F16" si="0">SUM(C13:C15)</f>
        <v>25420</v>
      </c>
      <c r="D16" s="42">
        <f t="shared" si="0"/>
        <v>15680</v>
      </c>
      <c r="E16" s="42">
        <f t="shared" si="0"/>
        <v>8400</v>
      </c>
      <c r="F16" s="42">
        <f t="shared" si="0"/>
        <v>9600</v>
      </c>
    </row>
    <row r="17" spans="1:6" x14ac:dyDescent="0.3">
      <c r="A17" s="47" t="s">
        <v>17</v>
      </c>
      <c r="B17" s="38"/>
      <c r="C17" s="38"/>
      <c r="D17" s="38"/>
      <c r="E17" s="38"/>
      <c r="F17" s="38"/>
    </row>
    <row r="18" spans="1:6" x14ac:dyDescent="0.3">
      <c r="A18" s="44" t="s">
        <v>24</v>
      </c>
      <c r="B18" s="38">
        <v>280</v>
      </c>
      <c r="C18" s="38">
        <v>240</v>
      </c>
      <c r="D18" s="38">
        <v>0</v>
      </c>
      <c r="E18" s="38">
        <v>0</v>
      </c>
      <c r="F18" s="38">
        <v>0</v>
      </c>
    </row>
    <row r="19" spans="1:6" x14ac:dyDescent="0.3">
      <c r="A19" s="44" t="s">
        <v>18</v>
      </c>
      <c r="B19" s="38">
        <v>1640</v>
      </c>
      <c r="C19" s="38">
        <v>2860</v>
      </c>
      <c r="D19" s="38">
        <v>320</v>
      </c>
      <c r="E19" s="38">
        <v>80</v>
      </c>
      <c r="F19" s="38">
        <v>160</v>
      </c>
    </row>
    <row r="20" spans="1:6" x14ac:dyDescent="0.3">
      <c r="A20" s="44" t="s">
        <v>19</v>
      </c>
      <c r="B20" s="38">
        <v>320</v>
      </c>
      <c r="C20" s="38">
        <v>380</v>
      </c>
      <c r="D20" s="38">
        <v>120</v>
      </c>
      <c r="E20" s="38">
        <v>0</v>
      </c>
      <c r="F20" s="38">
        <v>0</v>
      </c>
    </row>
    <row r="21" spans="1:6" x14ac:dyDescent="0.3">
      <c r="A21" s="44" t="s">
        <v>35</v>
      </c>
      <c r="B21" s="38">
        <v>0</v>
      </c>
      <c r="C21" s="38">
        <v>0</v>
      </c>
      <c r="D21" s="38">
        <v>580</v>
      </c>
      <c r="E21" s="38">
        <v>480</v>
      </c>
      <c r="F21" s="38">
        <v>0</v>
      </c>
    </row>
    <row r="22" spans="1:6" x14ac:dyDescent="0.3">
      <c r="A22" s="45" t="s">
        <v>49</v>
      </c>
      <c r="B22" s="39">
        <v>170920</v>
      </c>
      <c r="C22" s="39">
        <v>276920</v>
      </c>
      <c r="D22" s="39">
        <v>260</v>
      </c>
      <c r="E22" s="39">
        <v>0</v>
      </c>
      <c r="F22" s="39">
        <v>0</v>
      </c>
    </row>
    <row r="23" spans="1:6" x14ac:dyDescent="0.3">
      <c r="A23" s="50" t="s">
        <v>47</v>
      </c>
      <c r="B23" s="42">
        <f>SUM(B18:B22)</f>
        <v>173160</v>
      </c>
      <c r="C23" s="42">
        <f t="shared" ref="C23:F23" si="1">SUM(C18:C22)</f>
        <v>280400</v>
      </c>
      <c r="D23" s="42">
        <f t="shared" si="1"/>
        <v>1280</v>
      </c>
      <c r="E23" s="42">
        <f t="shared" si="1"/>
        <v>560</v>
      </c>
      <c r="F23" s="42">
        <f t="shared" si="1"/>
        <v>160</v>
      </c>
    </row>
    <row r="24" spans="1:6" x14ac:dyDescent="0.3">
      <c r="A24" s="50" t="s">
        <v>48</v>
      </c>
      <c r="B24" s="42">
        <f>B16+B23</f>
        <v>196280</v>
      </c>
      <c r="C24" s="42">
        <f t="shared" ref="C24:F24" si="2">C16+C23</f>
        <v>305820</v>
      </c>
      <c r="D24" s="42">
        <f t="shared" si="2"/>
        <v>16960</v>
      </c>
      <c r="E24" s="42">
        <f t="shared" si="2"/>
        <v>8960</v>
      </c>
      <c r="F24" s="42">
        <f t="shared" si="2"/>
        <v>9760</v>
      </c>
    </row>
    <row r="25" spans="1:6" x14ac:dyDescent="0.3">
      <c r="A25" s="29" t="s">
        <v>63</v>
      </c>
    </row>
  </sheetData>
  <mergeCells count="3">
    <mergeCell ref="B7:C7"/>
    <mergeCell ref="D7:F7"/>
    <mergeCell ref="B8:C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10" sqref="A10"/>
    </sheetView>
  </sheetViews>
  <sheetFormatPr baseColWidth="10" defaultRowHeight="14.4" x14ac:dyDescent="0.3"/>
  <cols>
    <col min="1" max="1" width="30" customWidth="1"/>
  </cols>
  <sheetData>
    <row r="1" spans="1:4" x14ac:dyDescent="0.3">
      <c r="A1" s="3" t="s">
        <v>94</v>
      </c>
    </row>
    <row r="2" spans="1:4" x14ac:dyDescent="0.3">
      <c r="A2" s="6"/>
    </row>
    <row r="3" spans="1:4" x14ac:dyDescent="0.3">
      <c r="A3" s="6" t="s">
        <v>58</v>
      </c>
    </row>
    <row r="4" spans="1:4" x14ac:dyDescent="0.3">
      <c r="A4" s="8" t="s">
        <v>172</v>
      </c>
      <c r="D4" s="2"/>
    </row>
    <row r="5" spans="1:4" x14ac:dyDescent="0.3">
      <c r="A5" s="6" t="s">
        <v>139</v>
      </c>
      <c r="D5" s="2"/>
    </row>
    <row r="7" spans="1:4" x14ac:dyDescent="0.3">
      <c r="A7" s="41" t="s">
        <v>0</v>
      </c>
      <c r="B7" s="66" t="s">
        <v>1</v>
      </c>
      <c r="C7" s="66"/>
      <c r="D7" s="66"/>
    </row>
    <row r="8" spans="1:4" x14ac:dyDescent="0.3">
      <c r="A8" s="41" t="s">
        <v>3</v>
      </c>
      <c r="B8" s="66" t="s">
        <v>4</v>
      </c>
      <c r="C8" s="66"/>
      <c r="D8" s="66"/>
    </row>
    <row r="9" spans="1:4" x14ac:dyDescent="0.3">
      <c r="A9" s="41" t="s">
        <v>7</v>
      </c>
      <c r="B9" s="42" t="s">
        <v>8</v>
      </c>
      <c r="C9" s="42" t="s">
        <v>42</v>
      </c>
      <c r="D9" s="42" t="s">
        <v>50</v>
      </c>
    </row>
    <row r="10" spans="1:4" x14ac:dyDescent="0.3">
      <c r="A10" s="41" t="s">
        <v>59</v>
      </c>
      <c r="B10" s="42" t="s">
        <v>29</v>
      </c>
      <c r="C10" s="42" t="s">
        <v>43</v>
      </c>
      <c r="D10" s="42" t="s">
        <v>11</v>
      </c>
    </row>
    <row r="11" spans="1:4" x14ac:dyDescent="0.3">
      <c r="A11" s="41" t="s">
        <v>13</v>
      </c>
      <c r="B11" s="42">
        <v>19.5</v>
      </c>
      <c r="C11" s="42">
        <v>18.2</v>
      </c>
      <c r="D11" s="42">
        <v>20.5</v>
      </c>
    </row>
    <row r="12" spans="1:4" x14ac:dyDescent="0.3">
      <c r="A12" s="48" t="s">
        <v>14</v>
      </c>
      <c r="B12" s="49"/>
      <c r="C12" s="49"/>
      <c r="D12" s="49"/>
    </row>
    <row r="13" spans="1:4" x14ac:dyDescent="0.3">
      <c r="A13" s="47" t="s">
        <v>15</v>
      </c>
      <c r="B13" s="38">
        <v>368000</v>
      </c>
      <c r="C13" s="38">
        <v>216000</v>
      </c>
      <c r="D13" s="38">
        <v>662500</v>
      </c>
    </row>
    <row r="14" spans="1:4" x14ac:dyDescent="0.3">
      <c r="A14" s="50" t="s">
        <v>38</v>
      </c>
      <c r="B14" s="42">
        <v>368000</v>
      </c>
      <c r="C14" s="42">
        <v>216000</v>
      </c>
      <c r="D14" s="42">
        <v>662500</v>
      </c>
    </row>
    <row r="15" spans="1:4" x14ac:dyDescent="0.3">
      <c r="A15" s="47" t="s">
        <v>17</v>
      </c>
      <c r="B15" s="38"/>
      <c r="C15" s="38"/>
      <c r="D15" s="38"/>
    </row>
    <row r="16" spans="1:4" x14ac:dyDescent="0.3">
      <c r="A16" s="44" t="s">
        <v>18</v>
      </c>
      <c r="B16" s="38">
        <v>2920</v>
      </c>
      <c r="C16" s="38">
        <v>80</v>
      </c>
      <c r="D16" s="38">
        <v>740</v>
      </c>
    </row>
    <row r="17" spans="1:4" x14ac:dyDescent="0.3">
      <c r="A17" s="44" t="s">
        <v>19</v>
      </c>
      <c r="B17" s="38">
        <v>880</v>
      </c>
      <c r="C17" s="38">
        <v>120</v>
      </c>
      <c r="D17" s="38">
        <v>280</v>
      </c>
    </row>
    <row r="18" spans="1:4" x14ac:dyDescent="0.3">
      <c r="A18" s="45" t="s">
        <v>49</v>
      </c>
      <c r="B18" s="39">
        <v>1863000</v>
      </c>
      <c r="C18" s="39">
        <v>1220000</v>
      </c>
      <c r="D18" s="39">
        <v>1948000</v>
      </c>
    </row>
    <row r="19" spans="1:4" x14ac:dyDescent="0.3">
      <c r="A19" s="50" t="s">
        <v>47</v>
      </c>
      <c r="B19" s="42">
        <f>SUM(B16:B18)</f>
        <v>1866800</v>
      </c>
      <c r="C19" s="42">
        <f t="shared" ref="C19:D19" si="0">SUM(C16:C18)</f>
        <v>1220200</v>
      </c>
      <c r="D19" s="42">
        <f t="shared" si="0"/>
        <v>1949020</v>
      </c>
    </row>
    <row r="20" spans="1:4" x14ac:dyDescent="0.3">
      <c r="A20" s="50" t="s">
        <v>48</v>
      </c>
      <c r="B20" s="42">
        <f>B14+B19</f>
        <v>2234800</v>
      </c>
      <c r="C20" s="42">
        <f t="shared" ref="C20:D20" si="1">C14+C19</f>
        <v>1436200</v>
      </c>
      <c r="D20" s="42">
        <f t="shared" si="1"/>
        <v>2611520</v>
      </c>
    </row>
    <row r="21" spans="1:4" x14ac:dyDescent="0.3">
      <c r="A21" s="29" t="s">
        <v>63</v>
      </c>
    </row>
  </sheetData>
  <mergeCells count="2">
    <mergeCell ref="B7:D7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20" sqref="D20"/>
    </sheetView>
  </sheetViews>
  <sheetFormatPr baseColWidth="10" defaultRowHeight="14.4" x14ac:dyDescent="0.3"/>
  <cols>
    <col min="1" max="1" width="47.88671875" customWidth="1"/>
  </cols>
  <sheetData>
    <row r="1" spans="1:5" x14ac:dyDescent="0.3">
      <c r="A1" s="3" t="s">
        <v>66</v>
      </c>
      <c r="B1" s="4"/>
    </row>
    <row r="2" spans="1:5" x14ac:dyDescent="0.3">
      <c r="A2" s="6"/>
      <c r="B2" s="6"/>
    </row>
    <row r="3" spans="1:5" x14ac:dyDescent="0.3">
      <c r="A3" s="6" t="s">
        <v>58</v>
      </c>
      <c r="B3" s="6"/>
    </row>
    <row r="4" spans="1:5" x14ac:dyDescent="0.3">
      <c r="A4" s="8" t="s">
        <v>124</v>
      </c>
      <c r="B4" s="6"/>
      <c r="C4" s="6"/>
      <c r="D4" s="6"/>
    </row>
    <row r="5" spans="1:5" x14ac:dyDescent="0.3">
      <c r="A5" s="6" t="s">
        <v>111</v>
      </c>
      <c r="B5" s="6"/>
      <c r="C5" s="6"/>
      <c r="D5" s="6"/>
    </row>
    <row r="6" spans="1:5" ht="14.4" customHeight="1" x14ac:dyDescent="0.3"/>
    <row r="7" spans="1:5" ht="14.4" customHeight="1" x14ac:dyDescent="0.3">
      <c r="A7" s="10" t="s">
        <v>0</v>
      </c>
      <c r="B7" s="11" t="s">
        <v>1</v>
      </c>
      <c r="C7" s="63" t="s">
        <v>2</v>
      </c>
      <c r="D7" s="65"/>
      <c r="E7" s="64"/>
    </row>
    <row r="8" spans="1:5" x14ac:dyDescent="0.3">
      <c r="A8" s="10" t="s">
        <v>3</v>
      </c>
      <c r="B8" s="11" t="s">
        <v>4</v>
      </c>
      <c r="C8" s="40" t="s">
        <v>31</v>
      </c>
      <c r="D8" s="11" t="s">
        <v>5</v>
      </c>
      <c r="E8" s="12" t="s">
        <v>6</v>
      </c>
    </row>
    <row r="9" spans="1:5" x14ac:dyDescent="0.3">
      <c r="A9" s="13" t="s">
        <v>7</v>
      </c>
      <c r="B9" s="14" t="s">
        <v>8</v>
      </c>
      <c r="C9" s="15" t="s">
        <v>28</v>
      </c>
      <c r="D9" s="43" t="s">
        <v>9</v>
      </c>
      <c r="E9" s="16" t="s">
        <v>10</v>
      </c>
    </row>
    <row r="10" spans="1:5" x14ac:dyDescent="0.3">
      <c r="A10" s="10" t="s">
        <v>59</v>
      </c>
      <c r="B10" s="11" t="s">
        <v>29</v>
      </c>
      <c r="C10" s="11" t="s">
        <v>11</v>
      </c>
      <c r="D10" s="12" t="s">
        <v>11</v>
      </c>
      <c r="E10" s="12" t="s">
        <v>12</v>
      </c>
    </row>
    <row r="11" spans="1:5" x14ac:dyDescent="0.3">
      <c r="A11" s="17" t="s">
        <v>13</v>
      </c>
      <c r="B11" s="18">
        <v>23.8</v>
      </c>
      <c r="C11" s="18">
        <v>18.7</v>
      </c>
      <c r="D11" s="19">
        <v>16.100000000000001</v>
      </c>
      <c r="E11" s="19">
        <v>15.9</v>
      </c>
    </row>
    <row r="12" spans="1:5" x14ac:dyDescent="0.3">
      <c r="A12" s="20" t="s">
        <v>14</v>
      </c>
      <c r="B12" s="21"/>
      <c r="C12" s="22"/>
      <c r="D12" s="22"/>
      <c r="E12" s="22"/>
    </row>
    <row r="13" spans="1:5" x14ac:dyDescent="0.3">
      <c r="A13" s="31" t="s">
        <v>60</v>
      </c>
      <c r="B13" s="34">
        <v>40</v>
      </c>
      <c r="C13" s="36">
        <v>140</v>
      </c>
      <c r="D13" s="36">
        <v>80</v>
      </c>
      <c r="E13" s="38">
        <v>80</v>
      </c>
    </row>
    <row r="14" spans="1:5" x14ac:dyDescent="0.3">
      <c r="A14" s="31" t="s">
        <v>61</v>
      </c>
      <c r="B14" s="34">
        <v>0</v>
      </c>
      <c r="C14" s="36">
        <v>0</v>
      </c>
      <c r="D14" s="36">
        <v>0</v>
      </c>
      <c r="E14" s="38">
        <v>40</v>
      </c>
    </row>
    <row r="15" spans="1:5" x14ac:dyDescent="0.3">
      <c r="A15" s="33" t="s">
        <v>16</v>
      </c>
      <c r="B15" s="37">
        <v>320</v>
      </c>
      <c r="C15" s="37">
        <v>4760</v>
      </c>
      <c r="D15" s="37">
        <v>420</v>
      </c>
      <c r="E15" s="39">
        <v>600</v>
      </c>
    </row>
    <row r="16" spans="1:5" x14ac:dyDescent="0.3">
      <c r="A16" s="24" t="s">
        <v>38</v>
      </c>
      <c r="B16" s="32">
        <v>360</v>
      </c>
      <c r="C16" s="32">
        <v>4900</v>
      </c>
      <c r="D16" s="32">
        <v>500</v>
      </c>
      <c r="E16" s="32">
        <v>720</v>
      </c>
    </row>
    <row r="17" spans="1:5" x14ac:dyDescent="0.3">
      <c r="A17" s="17" t="s">
        <v>17</v>
      </c>
      <c r="B17" s="22"/>
      <c r="C17" s="22"/>
      <c r="D17" s="22"/>
      <c r="E17" s="22"/>
    </row>
    <row r="18" spans="1:5" x14ac:dyDescent="0.3">
      <c r="A18" s="44" t="s">
        <v>23</v>
      </c>
      <c r="B18" s="23">
        <v>240</v>
      </c>
      <c r="C18" s="23">
        <v>0</v>
      </c>
      <c r="D18" s="23">
        <v>40</v>
      </c>
      <c r="E18" s="23">
        <v>0</v>
      </c>
    </row>
    <row r="19" spans="1:5" x14ac:dyDescent="0.3">
      <c r="A19" s="44" t="s">
        <v>18</v>
      </c>
      <c r="B19" s="23">
        <v>60</v>
      </c>
      <c r="C19" s="23">
        <v>1880</v>
      </c>
      <c r="D19" s="23">
        <v>60</v>
      </c>
      <c r="E19" s="23">
        <v>100</v>
      </c>
    </row>
    <row r="20" spans="1:5" x14ac:dyDescent="0.3">
      <c r="A20" s="44" t="s">
        <v>19</v>
      </c>
      <c r="B20" s="23">
        <v>40</v>
      </c>
      <c r="C20" s="23">
        <v>160</v>
      </c>
      <c r="D20" s="23">
        <v>0</v>
      </c>
      <c r="E20" s="23">
        <v>40</v>
      </c>
    </row>
    <row r="21" spans="1:5" x14ac:dyDescent="0.3">
      <c r="A21" s="44" t="s">
        <v>25</v>
      </c>
      <c r="B21" s="23">
        <v>720</v>
      </c>
      <c r="C21" s="23">
        <v>0</v>
      </c>
      <c r="D21" s="23">
        <v>0</v>
      </c>
      <c r="E21" s="23">
        <v>0</v>
      </c>
    </row>
    <row r="22" spans="1:5" x14ac:dyDescent="0.3">
      <c r="A22" s="44" t="s">
        <v>26</v>
      </c>
      <c r="B22" s="23">
        <v>1680</v>
      </c>
      <c r="C22" s="23">
        <v>0</v>
      </c>
      <c r="D22" s="23">
        <v>0</v>
      </c>
      <c r="E22" s="23">
        <v>0</v>
      </c>
    </row>
    <row r="23" spans="1:5" x14ac:dyDescent="0.3">
      <c r="A23" s="45" t="s">
        <v>21</v>
      </c>
      <c r="B23" s="23">
        <v>120</v>
      </c>
      <c r="C23" s="23">
        <v>0</v>
      </c>
      <c r="D23" s="23">
        <v>0</v>
      </c>
      <c r="E23" s="23">
        <v>0</v>
      </c>
    </row>
    <row r="24" spans="1:5" x14ac:dyDescent="0.3">
      <c r="A24" s="10" t="s">
        <v>47</v>
      </c>
      <c r="B24" s="27">
        <f>SUM(B18:B23)</f>
        <v>2860</v>
      </c>
      <c r="C24" s="27">
        <f t="shared" ref="C24:E24" si="0">SUM(C18:C23)</f>
        <v>2040</v>
      </c>
      <c r="D24" s="27">
        <f t="shared" si="0"/>
        <v>100</v>
      </c>
      <c r="E24" s="27">
        <f t="shared" si="0"/>
        <v>140</v>
      </c>
    </row>
    <row r="25" spans="1:5" x14ac:dyDescent="0.3">
      <c r="A25" s="10" t="s">
        <v>62</v>
      </c>
      <c r="B25" s="28">
        <f>B16+B24</f>
        <v>3220</v>
      </c>
      <c r="C25" s="28">
        <f t="shared" ref="C25:E25" si="1">C16+C24</f>
        <v>6940</v>
      </c>
      <c r="D25" s="28">
        <f t="shared" si="1"/>
        <v>600</v>
      </c>
      <c r="E25" s="27">
        <f t="shared" si="1"/>
        <v>860</v>
      </c>
    </row>
    <row r="26" spans="1:5" x14ac:dyDescent="0.3">
      <c r="A26" s="29" t="s">
        <v>63</v>
      </c>
      <c r="B26" s="29"/>
      <c r="C26" s="29"/>
      <c r="D26" s="29"/>
      <c r="E26" s="29"/>
    </row>
  </sheetData>
  <mergeCells count="1">
    <mergeCell ref="C7:E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10" sqref="A10"/>
    </sheetView>
  </sheetViews>
  <sheetFormatPr baseColWidth="10" defaultRowHeight="14.4" x14ac:dyDescent="0.3"/>
  <cols>
    <col min="1" max="1" width="31.33203125" customWidth="1"/>
  </cols>
  <sheetData>
    <row r="1" spans="1:5" x14ac:dyDescent="0.3">
      <c r="A1" s="3" t="s">
        <v>95</v>
      </c>
    </row>
    <row r="2" spans="1:5" x14ac:dyDescent="0.3">
      <c r="A2" s="6"/>
    </row>
    <row r="3" spans="1:5" x14ac:dyDescent="0.3">
      <c r="A3" s="6" t="s">
        <v>58</v>
      </c>
    </row>
    <row r="4" spans="1:5" x14ac:dyDescent="0.3">
      <c r="A4" s="8" t="s">
        <v>173</v>
      </c>
    </row>
    <row r="5" spans="1:5" x14ac:dyDescent="0.3">
      <c r="A5" s="6" t="s">
        <v>140</v>
      </c>
    </row>
    <row r="6" spans="1:5" x14ac:dyDescent="0.3">
      <c r="E6" s="6"/>
    </row>
    <row r="7" spans="1:5" x14ac:dyDescent="0.3">
      <c r="A7" s="41" t="s">
        <v>0</v>
      </c>
      <c r="B7" s="66" t="s">
        <v>1</v>
      </c>
      <c r="C7" s="66"/>
      <c r="D7" s="66"/>
    </row>
    <row r="8" spans="1:5" x14ac:dyDescent="0.3">
      <c r="A8" s="41" t="s">
        <v>3</v>
      </c>
      <c r="B8" s="66" t="s">
        <v>4</v>
      </c>
      <c r="C8" s="66"/>
      <c r="D8" s="66"/>
    </row>
    <row r="9" spans="1:5" x14ac:dyDescent="0.3">
      <c r="A9" s="41" t="s">
        <v>7</v>
      </c>
      <c r="B9" s="42" t="s">
        <v>8</v>
      </c>
      <c r="C9" s="42" t="s">
        <v>42</v>
      </c>
      <c r="D9" s="42" t="s">
        <v>50</v>
      </c>
    </row>
    <row r="10" spans="1:5" x14ac:dyDescent="0.3">
      <c r="A10" s="41" t="s">
        <v>59</v>
      </c>
      <c r="B10" s="42" t="s">
        <v>29</v>
      </c>
      <c r="C10" s="42" t="s">
        <v>43</v>
      </c>
      <c r="D10" s="42" t="s">
        <v>11</v>
      </c>
    </row>
    <row r="11" spans="1:5" x14ac:dyDescent="0.3">
      <c r="A11" s="41" t="s">
        <v>13</v>
      </c>
      <c r="B11" s="42">
        <v>16.8</v>
      </c>
      <c r="C11" s="42">
        <v>16.899999999999999</v>
      </c>
      <c r="D11" s="42">
        <v>17.100000000000001</v>
      </c>
    </row>
    <row r="12" spans="1:5" x14ac:dyDescent="0.3">
      <c r="A12" s="48" t="s">
        <v>14</v>
      </c>
      <c r="B12" s="49"/>
      <c r="C12" s="49"/>
      <c r="D12" s="49"/>
    </row>
    <row r="13" spans="1:5" x14ac:dyDescent="0.3">
      <c r="A13" s="47" t="s">
        <v>15</v>
      </c>
      <c r="B13" s="38">
        <v>2840</v>
      </c>
      <c r="C13" s="38">
        <v>940</v>
      </c>
      <c r="D13" s="38">
        <v>860</v>
      </c>
    </row>
    <row r="14" spans="1:5" x14ac:dyDescent="0.3">
      <c r="A14" s="47" t="s">
        <v>22</v>
      </c>
      <c r="B14" s="38">
        <v>1280</v>
      </c>
      <c r="C14" s="38">
        <v>2860</v>
      </c>
      <c r="D14" s="38">
        <v>1240</v>
      </c>
    </row>
    <row r="15" spans="1:5" x14ac:dyDescent="0.3">
      <c r="A15" s="50" t="s">
        <v>38</v>
      </c>
      <c r="B15" s="42">
        <f>SUM(B13:B14)</f>
        <v>4120</v>
      </c>
      <c r="C15" s="42">
        <f t="shared" ref="C15:D15" si="0">SUM(C13:C14)</f>
        <v>3800</v>
      </c>
      <c r="D15" s="42">
        <f t="shared" si="0"/>
        <v>2100</v>
      </c>
    </row>
    <row r="16" spans="1:5" x14ac:dyDescent="0.3">
      <c r="A16" s="47" t="s">
        <v>17</v>
      </c>
      <c r="B16" s="38"/>
      <c r="C16" s="38"/>
      <c r="D16" s="38"/>
    </row>
    <row r="17" spans="1:4" x14ac:dyDescent="0.3">
      <c r="A17" s="44" t="s">
        <v>18</v>
      </c>
      <c r="B17" s="38">
        <v>3460</v>
      </c>
      <c r="C17" s="38">
        <v>2560</v>
      </c>
      <c r="D17" s="38">
        <v>3120</v>
      </c>
    </row>
    <row r="18" spans="1:4" x14ac:dyDescent="0.3">
      <c r="A18" s="44" t="s">
        <v>19</v>
      </c>
      <c r="B18" s="38">
        <v>2860</v>
      </c>
      <c r="C18" s="38">
        <v>1720</v>
      </c>
      <c r="D18" s="38">
        <v>1960</v>
      </c>
    </row>
    <row r="19" spans="1:4" x14ac:dyDescent="0.3">
      <c r="A19" s="44" t="s">
        <v>32</v>
      </c>
      <c r="B19" s="38">
        <v>560</v>
      </c>
      <c r="C19" s="38">
        <v>0</v>
      </c>
      <c r="D19" s="38">
        <v>0</v>
      </c>
    </row>
    <row r="20" spans="1:4" x14ac:dyDescent="0.3">
      <c r="A20" s="45" t="s">
        <v>49</v>
      </c>
      <c r="B20" s="39">
        <v>9192000</v>
      </c>
      <c r="C20" s="39">
        <v>2451000</v>
      </c>
      <c r="D20" s="39">
        <v>6458000</v>
      </c>
    </row>
    <row r="21" spans="1:4" x14ac:dyDescent="0.3">
      <c r="A21" s="50" t="s">
        <v>47</v>
      </c>
      <c r="B21" s="42">
        <f>SUM(B17:B20)</f>
        <v>9198880</v>
      </c>
      <c r="C21" s="42">
        <f t="shared" ref="C21:D21" si="1">SUM(C17:C20)</f>
        <v>2455280</v>
      </c>
      <c r="D21" s="42">
        <f t="shared" si="1"/>
        <v>6463080</v>
      </c>
    </row>
    <row r="22" spans="1:4" x14ac:dyDescent="0.3">
      <c r="A22" s="50" t="s">
        <v>48</v>
      </c>
      <c r="B22" s="42">
        <f>B15+B21</f>
        <v>9203000</v>
      </c>
      <c r="C22" s="42">
        <f t="shared" ref="C22:D22" si="2">C15+C21</f>
        <v>2459080</v>
      </c>
      <c r="D22" s="42">
        <f t="shared" si="2"/>
        <v>6465180</v>
      </c>
    </row>
    <row r="23" spans="1:4" x14ac:dyDescent="0.3">
      <c r="A23" s="29" t="s">
        <v>63</v>
      </c>
    </row>
  </sheetData>
  <mergeCells count="2">
    <mergeCell ref="B7:D7"/>
    <mergeCell ref="B8:D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10" sqref="A10"/>
    </sheetView>
  </sheetViews>
  <sheetFormatPr baseColWidth="10" defaultRowHeight="14.4" x14ac:dyDescent="0.3"/>
  <cols>
    <col min="1" max="1" width="31.109375" customWidth="1"/>
  </cols>
  <sheetData>
    <row r="1" spans="1:7" x14ac:dyDescent="0.3">
      <c r="A1" s="3" t="s">
        <v>96</v>
      </c>
    </row>
    <row r="2" spans="1:7" x14ac:dyDescent="0.3">
      <c r="A2" s="6"/>
    </row>
    <row r="3" spans="1:7" x14ac:dyDescent="0.3">
      <c r="A3" s="6" t="s">
        <v>58</v>
      </c>
    </row>
    <row r="4" spans="1:7" x14ac:dyDescent="0.3">
      <c r="A4" s="8" t="s">
        <v>174</v>
      </c>
    </row>
    <row r="5" spans="1:7" x14ac:dyDescent="0.3">
      <c r="A5" s="6" t="s">
        <v>141</v>
      </c>
    </row>
    <row r="6" spans="1:7" x14ac:dyDescent="0.3">
      <c r="G6" s="6"/>
    </row>
    <row r="7" spans="1:7" x14ac:dyDescent="0.3">
      <c r="A7" s="41" t="s">
        <v>0</v>
      </c>
      <c r="B7" s="66" t="s">
        <v>1</v>
      </c>
      <c r="C7" s="66"/>
      <c r="D7" s="66"/>
      <c r="E7" s="66"/>
    </row>
    <row r="8" spans="1:7" x14ac:dyDescent="0.3">
      <c r="A8" s="41" t="s">
        <v>3</v>
      </c>
      <c r="B8" s="66" t="s">
        <v>4</v>
      </c>
      <c r="C8" s="66"/>
      <c r="D8" s="66"/>
      <c r="E8" s="66"/>
    </row>
    <row r="9" spans="1:7" x14ac:dyDescent="0.3">
      <c r="A9" s="41" t="s">
        <v>7</v>
      </c>
      <c r="B9" s="42" t="s">
        <v>8</v>
      </c>
      <c r="C9" s="42" t="s">
        <v>36</v>
      </c>
      <c r="D9" s="42" t="s">
        <v>42</v>
      </c>
      <c r="E9" s="42" t="s">
        <v>50</v>
      </c>
    </row>
    <row r="10" spans="1:7" x14ac:dyDescent="0.3">
      <c r="A10" s="41" t="s">
        <v>59</v>
      </c>
      <c r="B10" s="42" t="s">
        <v>29</v>
      </c>
      <c r="C10" s="42" t="s">
        <v>43</v>
      </c>
      <c r="D10" s="42" t="s">
        <v>44</v>
      </c>
      <c r="E10" s="42" t="s">
        <v>11</v>
      </c>
    </row>
    <row r="11" spans="1:7" x14ac:dyDescent="0.3">
      <c r="A11" s="41" t="s">
        <v>13</v>
      </c>
      <c r="B11" s="58">
        <v>16.8</v>
      </c>
      <c r="C11" s="58">
        <v>17.100000000000001</v>
      </c>
      <c r="D11" s="58">
        <v>16.899999999999999</v>
      </c>
      <c r="E11" s="58">
        <v>17.100000000000001</v>
      </c>
    </row>
    <row r="12" spans="1:7" x14ac:dyDescent="0.3">
      <c r="A12" s="47" t="s">
        <v>14</v>
      </c>
      <c r="B12" s="38"/>
      <c r="C12" s="38"/>
      <c r="D12" s="38"/>
      <c r="E12" s="38"/>
    </row>
    <row r="13" spans="1:7" x14ac:dyDescent="0.3">
      <c r="A13" s="47" t="s">
        <v>15</v>
      </c>
      <c r="B13" s="38">
        <v>4480</v>
      </c>
      <c r="C13" s="38">
        <v>3640</v>
      </c>
      <c r="D13" s="38">
        <v>2400</v>
      </c>
      <c r="E13" s="38">
        <v>5460</v>
      </c>
    </row>
    <row r="14" spans="1:7" x14ac:dyDescent="0.3">
      <c r="A14" s="47" t="s">
        <v>22</v>
      </c>
      <c r="B14" s="38">
        <v>5260</v>
      </c>
      <c r="C14" s="38">
        <v>2560</v>
      </c>
      <c r="D14" s="38">
        <v>3100</v>
      </c>
      <c r="E14" s="38">
        <v>4220</v>
      </c>
    </row>
    <row r="15" spans="1:7" x14ac:dyDescent="0.3">
      <c r="A15" s="41" t="s">
        <v>38</v>
      </c>
      <c r="B15" s="42">
        <v>9740</v>
      </c>
      <c r="C15" s="42">
        <v>6200</v>
      </c>
      <c r="D15" s="42">
        <v>5500</v>
      </c>
      <c r="E15" s="42">
        <v>9680</v>
      </c>
    </row>
    <row r="16" spans="1:7" x14ac:dyDescent="0.3">
      <c r="A16" s="47" t="s">
        <v>17</v>
      </c>
      <c r="B16" s="38"/>
      <c r="C16" s="38"/>
      <c r="D16" s="38"/>
      <c r="E16" s="38"/>
    </row>
    <row r="17" spans="1:5" x14ac:dyDescent="0.3">
      <c r="A17" s="44" t="s">
        <v>18</v>
      </c>
      <c r="B17" s="38">
        <v>1860</v>
      </c>
      <c r="C17" s="38">
        <v>860</v>
      </c>
      <c r="D17" s="38">
        <v>960</v>
      </c>
      <c r="E17" s="38">
        <v>1960</v>
      </c>
    </row>
    <row r="18" spans="1:5" x14ac:dyDescent="0.3">
      <c r="A18" s="44" t="s">
        <v>19</v>
      </c>
      <c r="B18" s="38">
        <v>1240</v>
      </c>
      <c r="C18" s="38">
        <v>740</v>
      </c>
      <c r="D18" s="38">
        <v>880</v>
      </c>
      <c r="E18" s="38">
        <v>920</v>
      </c>
    </row>
    <row r="19" spans="1:5" x14ac:dyDescent="0.3">
      <c r="A19" s="44" t="s">
        <v>32</v>
      </c>
      <c r="B19" s="38">
        <v>560</v>
      </c>
      <c r="C19" s="38">
        <v>120</v>
      </c>
      <c r="D19" s="38">
        <v>0</v>
      </c>
      <c r="E19" s="38">
        <v>0</v>
      </c>
    </row>
    <row r="20" spans="1:5" x14ac:dyDescent="0.3">
      <c r="A20" s="45" t="s">
        <v>49</v>
      </c>
      <c r="B20" s="39">
        <v>408240</v>
      </c>
      <c r="C20" s="39">
        <v>10680</v>
      </c>
      <c r="D20" s="39">
        <v>68020</v>
      </c>
      <c r="E20" s="39">
        <v>305660</v>
      </c>
    </row>
    <row r="21" spans="1:5" x14ac:dyDescent="0.3">
      <c r="A21" s="41" t="s">
        <v>47</v>
      </c>
      <c r="B21" s="42">
        <v>411900</v>
      </c>
      <c r="C21" s="42">
        <v>12400</v>
      </c>
      <c r="D21" s="42">
        <v>69860</v>
      </c>
      <c r="E21" s="42">
        <v>308540</v>
      </c>
    </row>
    <row r="22" spans="1:5" x14ac:dyDescent="0.3">
      <c r="A22" s="41" t="s">
        <v>48</v>
      </c>
      <c r="B22" s="42">
        <v>421640</v>
      </c>
      <c r="C22" s="42">
        <v>18600</v>
      </c>
      <c r="D22" s="42">
        <v>75360</v>
      </c>
      <c r="E22" s="42">
        <v>318220</v>
      </c>
    </row>
    <row r="23" spans="1:5" x14ac:dyDescent="0.3">
      <c r="A23" s="29" t="s">
        <v>63</v>
      </c>
    </row>
  </sheetData>
  <mergeCells count="2">
    <mergeCell ref="B7:E7"/>
    <mergeCell ref="B8:E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10" sqref="A10"/>
    </sheetView>
  </sheetViews>
  <sheetFormatPr baseColWidth="10" defaultRowHeight="14.4" x14ac:dyDescent="0.3"/>
  <cols>
    <col min="1" max="1" width="30.6640625" customWidth="1"/>
  </cols>
  <sheetData>
    <row r="1" spans="1:10" x14ac:dyDescent="0.3">
      <c r="A1" s="3" t="s">
        <v>97</v>
      </c>
    </row>
    <row r="2" spans="1:10" x14ac:dyDescent="0.3">
      <c r="A2" s="6"/>
    </row>
    <row r="3" spans="1:10" x14ac:dyDescent="0.3">
      <c r="A3" s="6" t="s">
        <v>58</v>
      </c>
    </row>
    <row r="4" spans="1:10" x14ac:dyDescent="0.3">
      <c r="A4" s="8" t="s">
        <v>175</v>
      </c>
    </row>
    <row r="5" spans="1:10" x14ac:dyDescent="0.3">
      <c r="A5" s="6" t="s">
        <v>142</v>
      </c>
    </row>
    <row r="6" spans="1:10" x14ac:dyDescent="0.3">
      <c r="J6" s="6"/>
    </row>
    <row r="7" spans="1:10" x14ac:dyDescent="0.3">
      <c r="A7" s="41" t="s">
        <v>0</v>
      </c>
      <c r="B7" s="66" t="s">
        <v>1</v>
      </c>
      <c r="C7" s="66"/>
      <c r="D7" s="66"/>
      <c r="E7" s="66"/>
      <c r="F7" s="66" t="s">
        <v>2</v>
      </c>
      <c r="G7" s="66"/>
      <c r="H7" s="66"/>
    </row>
    <row r="8" spans="1:10" x14ac:dyDescent="0.3">
      <c r="A8" s="41" t="s">
        <v>3</v>
      </c>
      <c r="B8" s="66" t="s">
        <v>4</v>
      </c>
      <c r="C8" s="66"/>
      <c r="D8" s="66"/>
      <c r="E8" s="66"/>
      <c r="F8" s="42" t="s">
        <v>27</v>
      </c>
      <c r="G8" s="42" t="s">
        <v>5</v>
      </c>
      <c r="H8" s="42" t="s">
        <v>6</v>
      </c>
    </row>
    <row r="9" spans="1:10" x14ac:dyDescent="0.3">
      <c r="A9" s="41" t="s">
        <v>7</v>
      </c>
      <c r="B9" s="42" t="s">
        <v>8</v>
      </c>
      <c r="C9" s="42" t="s">
        <v>36</v>
      </c>
      <c r="D9" s="42" t="s">
        <v>42</v>
      </c>
      <c r="E9" s="42" t="s">
        <v>50</v>
      </c>
      <c r="F9" s="42" t="s">
        <v>28</v>
      </c>
      <c r="G9" s="42" t="s">
        <v>9</v>
      </c>
      <c r="H9" s="42" t="s">
        <v>10</v>
      </c>
    </row>
    <row r="10" spans="1:10" x14ac:dyDescent="0.3">
      <c r="A10" s="41" t="s">
        <v>59</v>
      </c>
      <c r="B10" s="42" t="s">
        <v>29</v>
      </c>
      <c r="C10" s="42" t="s">
        <v>43</v>
      </c>
      <c r="D10" s="42" t="s">
        <v>44</v>
      </c>
      <c r="E10" s="42" t="s">
        <v>11</v>
      </c>
      <c r="F10" s="42" t="s">
        <v>30</v>
      </c>
      <c r="G10" s="42" t="s">
        <v>40</v>
      </c>
      <c r="H10" s="42" t="s">
        <v>40</v>
      </c>
    </row>
    <row r="11" spans="1:10" x14ac:dyDescent="0.3">
      <c r="A11" s="41" t="s">
        <v>13</v>
      </c>
      <c r="B11" s="42">
        <v>17.8</v>
      </c>
      <c r="C11" s="42">
        <v>18.100000000000001</v>
      </c>
      <c r="D11" s="42">
        <v>17.5</v>
      </c>
      <c r="E11" s="42">
        <v>17.100000000000001</v>
      </c>
      <c r="F11" s="42">
        <v>14.6</v>
      </c>
      <c r="G11" s="42">
        <v>14.4</v>
      </c>
      <c r="H11" s="42">
        <v>14.3</v>
      </c>
    </row>
    <row r="12" spans="1:10" x14ac:dyDescent="0.3">
      <c r="A12" s="48" t="s">
        <v>14</v>
      </c>
      <c r="B12" s="49"/>
      <c r="C12" s="49"/>
      <c r="D12" s="49"/>
      <c r="E12" s="49"/>
      <c r="F12" s="49"/>
      <c r="G12" s="49"/>
      <c r="H12" s="49"/>
    </row>
    <row r="13" spans="1:10" x14ac:dyDescent="0.3">
      <c r="A13" s="47" t="s">
        <v>15</v>
      </c>
      <c r="B13" s="38">
        <v>3560</v>
      </c>
      <c r="C13" s="38">
        <v>2680</v>
      </c>
      <c r="D13" s="38">
        <v>1240</v>
      </c>
      <c r="E13" s="38">
        <v>1120</v>
      </c>
      <c r="F13" s="38">
        <v>2680</v>
      </c>
      <c r="G13" s="38">
        <v>0</v>
      </c>
      <c r="H13" s="38">
        <v>0</v>
      </c>
    </row>
    <row r="14" spans="1:10" x14ac:dyDescent="0.3">
      <c r="A14" s="47" t="s">
        <v>22</v>
      </c>
      <c r="B14" s="38">
        <v>0</v>
      </c>
      <c r="C14" s="38">
        <v>0</v>
      </c>
      <c r="D14" s="38">
        <v>880</v>
      </c>
      <c r="E14" s="38">
        <v>640</v>
      </c>
      <c r="F14" s="38">
        <v>0</v>
      </c>
      <c r="G14" s="38">
        <v>1280</v>
      </c>
      <c r="H14" s="38">
        <v>860</v>
      </c>
    </row>
    <row r="15" spans="1:10" x14ac:dyDescent="0.3">
      <c r="A15" s="44" t="s">
        <v>46</v>
      </c>
      <c r="B15" s="38">
        <v>2560</v>
      </c>
      <c r="C15" s="38">
        <v>1840</v>
      </c>
      <c r="D15" s="38">
        <v>2260</v>
      </c>
      <c r="E15" s="38">
        <v>880</v>
      </c>
      <c r="F15" s="38">
        <v>1560</v>
      </c>
      <c r="G15" s="38">
        <v>1780</v>
      </c>
      <c r="H15" s="38">
        <v>1420</v>
      </c>
    </row>
    <row r="16" spans="1:10" x14ac:dyDescent="0.3">
      <c r="A16" s="41" t="s">
        <v>38</v>
      </c>
      <c r="B16" s="42">
        <f>SUM(B13:B15)</f>
        <v>6120</v>
      </c>
      <c r="C16" s="42">
        <f t="shared" ref="C16:H16" si="0">SUM(C13:C15)</f>
        <v>4520</v>
      </c>
      <c r="D16" s="42">
        <f t="shared" si="0"/>
        <v>4380</v>
      </c>
      <c r="E16" s="42">
        <f t="shared" si="0"/>
        <v>2640</v>
      </c>
      <c r="F16" s="42">
        <f t="shared" si="0"/>
        <v>4240</v>
      </c>
      <c r="G16" s="42">
        <f t="shared" si="0"/>
        <v>3060</v>
      </c>
      <c r="H16" s="42">
        <f t="shared" si="0"/>
        <v>2280</v>
      </c>
    </row>
    <row r="17" spans="1:8" x14ac:dyDescent="0.3">
      <c r="A17" s="47" t="s">
        <v>17</v>
      </c>
      <c r="B17" s="38"/>
      <c r="C17" s="38"/>
      <c r="D17" s="38"/>
      <c r="E17" s="38"/>
      <c r="F17" s="38"/>
      <c r="G17" s="38"/>
      <c r="H17" s="38"/>
    </row>
    <row r="18" spans="1:8" x14ac:dyDescent="0.3">
      <c r="A18" s="44" t="s">
        <v>23</v>
      </c>
      <c r="B18" s="38">
        <v>120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</row>
    <row r="19" spans="1:8" x14ac:dyDescent="0.3">
      <c r="A19" s="44" t="s">
        <v>18</v>
      </c>
      <c r="B19" s="38">
        <v>2600</v>
      </c>
      <c r="C19" s="38">
        <v>2440</v>
      </c>
      <c r="D19" s="38">
        <v>1860</v>
      </c>
      <c r="E19" s="38">
        <v>4820</v>
      </c>
      <c r="F19" s="38">
        <v>960</v>
      </c>
      <c r="G19" s="38">
        <v>780</v>
      </c>
      <c r="H19" s="38">
        <v>880</v>
      </c>
    </row>
    <row r="20" spans="1:8" x14ac:dyDescent="0.3">
      <c r="A20" s="44" t="s">
        <v>19</v>
      </c>
      <c r="B20" s="38">
        <v>1840</v>
      </c>
      <c r="C20" s="38">
        <v>1560</v>
      </c>
      <c r="D20" s="38">
        <v>1360</v>
      </c>
      <c r="E20" s="38">
        <v>2340</v>
      </c>
      <c r="F20" s="38">
        <v>0</v>
      </c>
      <c r="G20" s="38">
        <v>880</v>
      </c>
      <c r="H20" s="38">
        <v>420</v>
      </c>
    </row>
    <row r="21" spans="1:8" x14ac:dyDescent="0.3">
      <c r="A21" s="44" t="s">
        <v>51</v>
      </c>
      <c r="B21" s="38">
        <v>80</v>
      </c>
      <c r="C21" s="38">
        <v>0</v>
      </c>
      <c r="D21" s="38">
        <v>0</v>
      </c>
      <c r="E21" s="38">
        <v>20</v>
      </c>
      <c r="F21" s="38">
        <v>0</v>
      </c>
      <c r="G21" s="38">
        <v>0</v>
      </c>
      <c r="H21" s="38">
        <v>0</v>
      </c>
    </row>
    <row r="22" spans="1:8" x14ac:dyDescent="0.3">
      <c r="A22" s="45" t="s">
        <v>49</v>
      </c>
      <c r="B22" s="39">
        <v>40420</v>
      </c>
      <c r="C22" s="39">
        <v>25640</v>
      </c>
      <c r="D22" s="39">
        <v>22320</v>
      </c>
      <c r="E22" s="39">
        <v>45880</v>
      </c>
      <c r="F22" s="39">
        <v>0</v>
      </c>
      <c r="G22" s="39">
        <v>0</v>
      </c>
      <c r="H22" s="39">
        <v>0</v>
      </c>
    </row>
    <row r="23" spans="1:8" x14ac:dyDescent="0.3">
      <c r="A23" s="41" t="s">
        <v>47</v>
      </c>
      <c r="B23" s="42">
        <f>SUM(B18:B22)</f>
        <v>45060</v>
      </c>
      <c r="C23" s="42">
        <f t="shared" ref="C23:H23" si="1">SUM(C18:C22)</f>
        <v>29640</v>
      </c>
      <c r="D23" s="42">
        <f t="shared" si="1"/>
        <v>25540</v>
      </c>
      <c r="E23" s="42">
        <f t="shared" si="1"/>
        <v>53060</v>
      </c>
      <c r="F23" s="42">
        <f t="shared" si="1"/>
        <v>960</v>
      </c>
      <c r="G23" s="42">
        <f t="shared" si="1"/>
        <v>1660</v>
      </c>
      <c r="H23" s="42">
        <f t="shared" si="1"/>
        <v>1300</v>
      </c>
    </row>
    <row r="24" spans="1:8" x14ac:dyDescent="0.3">
      <c r="A24" s="41" t="s">
        <v>48</v>
      </c>
      <c r="B24" s="42">
        <f>B16+B23</f>
        <v>51180</v>
      </c>
      <c r="C24" s="42">
        <f t="shared" ref="C24:H24" si="2">C16+C23</f>
        <v>34160</v>
      </c>
      <c r="D24" s="42">
        <f t="shared" si="2"/>
        <v>29920</v>
      </c>
      <c r="E24" s="42">
        <f t="shared" si="2"/>
        <v>55700</v>
      </c>
      <c r="F24" s="42">
        <f t="shared" si="2"/>
        <v>5200</v>
      </c>
      <c r="G24" s="42">
        <f t="shared" si="2"/>
        <v>4720</v>
      </c>
      <c r="H24" s="42">
        <f t="shared" si="2"/>
        <v>3580</v>
      </c>
    </row>
    <row r="25" spans="1:8" x14ac:dyDescent="0.3">
      <c r="A25" s="29" t="s">
        <v>63</v>
      </c>
    </row>
  </sheetData>
  <mergeCells count="3">
    <mergeCell ref="B7:E7"/>
    <mergeCell ref="F7:H7"/>
    <mergeCell ref="B8:E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10" sqref="A10"/>
    </sheetView>
  </sheetViews>
  <sheetFormatPr baseColWidth="10" defaultRowHeight="14.4" x14ac:dyDescent="0.3"/>
  <cols>
    <col min="1" max="1" width="31.109375" customWidth="1"/>
  </cols>
  <sheetData>
    <row r="1" spans="1:6" x14ac:dyDescent="0.3">
      <c r="A1" s="3" t="s">
        <v>98</v>
      </c>
    </row>
    <row r="2" spans="1:6" x14ac:dyDescent="0.3">
      <c r="A2" s="6"/>
    </row>
    <row r="3" spans="1:6" x14ac:dyDescent="0.3">
      <c r="A3" s="6" t="s">
        <v>58</v>
      </c>
    </row>
    <row r="4" spans="1:6" x14ac:dyDescent="0.3">
      <c r="A4" s="8" t="s">
        <v>176</v>
      </c>
    </row>
    <row r="5" spans="1:6" x14ac:dyDescent="0.3">
      <c r="A5" s="6" t="s">
        <v>143</v>
      </c>
    </row>
    <row r="6" spans="1:6" x14ac:dyDescent="0.3">
      <c r="F6" s="6"/>
    </row>
    <row r="7" spans="1:6" x14ac:dyDescent="0.3">
      <c r="A7" s="41" t="s">
        <v>0</v>
      </c>
      <c r="B7" s="66" t="s">
        <v>1</v>
      </c>
      <c r="C7" s="66"/>
    </row>
    <row r="8" spans="1:6" x14ac:dyDescent="0.3">
      <c r="A8" s="41" t="s">
        <v>3</v>
      </c>
      <c r="B8" s="66" t="s">
        <v>4</v>
      </c>
      <c r="C8" s="66"/>
    </row>
    <row r="9" spans="1:6" x14ac:dyDescent="0.3">
      <c r="A9" s="41" t="s">
        <v>7</v>
      </c>
      <c r="B9" s="42" t="s">
        <v>8</v>
      </c>
      <c r="C9" s="42" t="s">
        <v>50</v>
      </c>
    </row>
    <row r="10" spans="1:6" x14ac:dyDescent="0.3">
      <c r="A10" s="41" t="s">
        <v>59</v>
      </c>
      <c r="B10" s="42" t="s">
        <v>29</v>
      </c>
      <c r="C10" s="42" t="s">
        <v>11</v>
      </c>
    </row>
    <row r="11" spans="1:6" x14ac:dyDescent="0.3">
      <c r="A11" s="41" t="s">
        <v>13</v>
      </c>
      <c r="B11" s="42">
        <v>17.8</v>
      </c>
      <c r="C11" s="42">
        <v>17.5</v>
      </c>
    </row>
    <row r="12" spans="1:6" x14ac:dyDescent="0.3">
      <c r="A12" s="48" t="s">
        <v>14</v>
      </c>
      <c r="B12" s="49"/>
      <c r="C12" s="49"/>
    </row>
    <row r="13" spans="1:6" x14ac:dyDescent="0.3">
      <c r="A13" s="47" t="s">
        <v>15</v>
      </c>
      <c r="B13" s="38">
        <v>1860</v>
      </c>
      <c r="C13" s="38">
        <v>2060</v>
      </c>
    </row>
    <row r="14" spans="1:6" x14ac:dyDescent="0.3">
      <c r="A14" s="47" t="s">
        <v>22</v>
      </c>
      <c r="B14" s="38">
        <v>1160</v>
      </c>
      <c r="C14" s="38">
        <v>860</v>
      </c>
    </row>
    <row r="15" spans="1:6" x14ac:dyDescent="0.3">
      <c r="A15" s="50" t="s">
        <v>38</v>
      </c>
      <c r="B15" s="42">
        <f>SUM(B13:B14)</f>
        <v>3020</v>
      </c>
      <c r="C15" s="42">
        <f>SUM(C13:C14)</f>
        <v>2920</v>
      </c>
    </row>
    <row r="16" spans="1:6" x14ac:dyDescent="0.3">
      <c r="A16" s="47" t="s">
        <v>17</v>
      </c>
      <c r="B16" s="38"/>
      <c r="C16" s="38"/>
    </row>
    <row r="17" spans="1:3" x14ac:dyDescent="0.3">
      <c r="A17" s="44" t="s">
        <v>18</v>
      </c>
      <c r="B17" s="38">
        <v>800</v>
      </c>
      <c r="C17" s="38">
        <v>960</v>
      </c>
    </row>
    <row r="18" spans="1:3" x14ac:dyDescent="0.3">
      <c r="A18" s="44" t="s">
        <v>19</v>
      </c>
      <c r="B18" s="38">
        <v>180</v>
      </c>
      <c r="C18" s="38">
        <v>220</v>
      </c>
    </row>
    <row r="19" spans="1:3" x14ac:dyDescent="0.3">
      <c r="A19" s="44" t="s">
        <v>32</v>
      </c>
      <c r="B19" s="38">
        <v>120</v>
      </c>
      <c r="C19" s="38">
        <v>40</v>
      </c>
    </row>
    <row r="20" spans="1:3" x14ac:dyDescent="0.3">
      <c r="A20" s="45" t="s">
        <v>49</v>
      </c>
      <c r="B20" s="39">
        <v>720</v>
      </c>
      <c r="C20" s="39">
        <v>880</v>
      </c>
    </row>
    <row r="21" spans="1:3" x14ac:dyDescent="0.3">
      <c r="A21" s="50" t="s">
        <v>47</v>
      </c>
      <c r="B21" s="42">
        <f>SUM(B17:B20)</f>
        <v>1820</v>
      </c>
      <c r="C21" s="42">
        <f>SUM(C17:C20)</f>
        <v>2100</v>
      </c>
    </row>
    <row r="22" spans="1:3" x14ac:dyDescent="0.3">
      <c r="A22" s="50" t="s">
        <v>48</v>
      </c>
      <c r="B22" s="42">
        <f>B15+B21</f>
        <v>4840</v>
      </c>
      <c r="C22" s="42">
        <f>C15+C21</f>
        <v>5020</v>
      </c>
    </row>
    <row r="23" spans="1:3" x14ac:dyDescent="0.3">
      <c r="A23" s="29" t="s">
        <v>63</v>
      </c>
    </row>
  </sheetData>
  <mergeCells count="2">
    <mergeCell ref="B7:C7"/>
    <mergeCell ref="B8:C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10" sqref="A10"/>
    </sheetView>
  </sheetViews>
  <sheetFormatPr baseColWidth="10" defaultRowHeight="14.4" x14ac:dyDescent="0.3"/>
  <cols>
    <col min="1" max="1" width="31.109375" customWidth="1"/>
    <col min="2" max="2" width="12.5546875" customWidth="1"/>
    <col min="4" max="4" width="14.33203125" customWidth="1"/>
  </cols>
  <sheetData>
    <row r="1" spans="1:6" x14ac:dyDescent="0.3">
      <c r="A1" s="3" t="s">
        <v>99</v>
      </c>
      <c r="F1" s="3"/>
    </row>
    <row r="2" spans="1:6" x14ac:dyDescent="0.3">
      <c r="A2" s="6"/>
      <c r="F2" s="6"/>
    </row>
    <row r="3" spans="1:6" x14ac:dyDescent="0.3">
      <c r="A3" s="6" t="s">
        <v>58</v>
      </c>
      <c r="F3" s="6"/>
    </row>
    <row r="4" spans="1:6" x14ac:dyDescent="0.3">
      <c r="A4" s="8" t="s">
        <v>177</v>
      </c>
      <c r="F4" s="8"/>
    </row>
    <row r="5" spans="1:6" x14ac:dyDescent="0.3">
      <c r="A5" s="6" t="s">
        <v>144</v>
      </c>
      <c r="F5" s="6"/>
    </row>
    <row r="6" spans="1:6" x14ac:dyDescent="0.3">
      <c r="F6" s="6"/>
    </row>
    <row r="7" spans="1:6" ht="22.8" x14ac:dyDescent="0.3">
      <c r="A7" s="41" t="s">
        <v>0</v>
      </c>
      <c r="B7" s="66" t="s">
        <v>1</v>
      </c>
      <c r="C7" s="66"/>
      <c r="D7" s="42" t="s">
        <v>2</v>
      </c>
    </row>
    <row r="8" spans="1:6" x14ac:dyDescent="0.3">
      <c r="A8" s="41" t="s">
        <v>3</v>
      </c>
      <c r="B8" s="66" t="s">
        <v>4</v>
      </c>
      <c r="C8" s="66"/>
      <c r="D8" s="42" t="s">
        <v>27</v>
      </c>
    </row>
    <row r="9" spans="1:6" x14ac:dyDescent="0.3">
      <c r="A9" s="41" t="s">
        <v>7</v>
      </c>
      <c r="B9" s="42" t="s">
        <v>8</v>
      </c>
      <c r="C9" s="42" t="s">
        <v>50</v>
      </c>
      <c r="D9" s="42" t="s">
        <v>28</v>
      </c>
    </row>
    <row r="10" spans="1:6" x14ac:dyDescent="0.3">
      <c r="A10" s="41" t="s">
        <v>59</v>
      </c>
      <c r="B10" s="42" t="s">
        <v>29</v>
      </c>
      <c r="C10" s="42" t="s">
        <v>11</v>
      </c>
      <c r="D10" s="42" t="s">
        <v>30</v>
      </c>
    </row>
    <row r="11" spans="1:6" x14ac:dyDescent="0.3">
      <c r="A11" s="41" t="s">
        <v>13</v>
      </c>
      <c r="B11" s="42">
        <v>15.9</v>
      </c>
      <c r="C11" s="42">
        <v>16.100000000000001</v>
      </c>
      <c r="D11" s="42">
        <v>15.5</v>
      </c>
    </row>
    <row r="12" spans="1:6" x14ac:dyDescent="0.3">
      <c r="A12" s="48" t="s">
        <v>14</v>
      </c>
      <c r="B12" s="49"/>
      <c r="C12" s="49"/>
      <c r="D12" s="49"/>
    </row>
    <row r="13" spans="1:6" x14ac:dyDescent="0.3">
      <c r="A13" s="47" t="s">
        <v>15</v>
      </c>
      <c r="B13" s="38">
        <v>1860</v>
      </c>
      <c r="C13" s="38">
        <v>2560</v>
      </c>
      <c r="D13" s="38">
        <v>2460</v>
      </c>
    </row>
    <row r="14" spans="1:6" x14ac:dyDescent="0.3">
      <c r="A14" s="47" t="s">
        <v>22</v>
      </c>
      <c r="B14" s="38">
        <v>2120</v>
      </c>
      <c r="C14" s="38">
        <v>1480</v>
      </c>
      <c r="D14" s="38">
        <v>880</v>
      </c>
    </row>
    <row r="15" spans="1:6" x14ac:dyDescent="0.3">
      <c r="A15" s="50" t="s">
        <v>38</v>
      </c>
      <c r="B15" s="42">
        <f>SUM(B13:B14)</f>
        <v>3980</v>
      </c>
      <c r="C15" s="42">
        <f t="shared" ref="C15:D15" si="0">SUM(C13:C14)</f>
        <v>4040</v>
      </c>
      <c r="D15" s="42">
        <f t="shared" si="0"/>
        <v>3340</v>
      </c>
    </row>
    <row r="16" spans="1:6" x14ac:dyDescent="0.3">
      <c r="A16" s="47" t="s">
        <v>17</v>
      </c>
      <c r="B16" s="38"/>
      <c r="C16" s="38"/>
      <c r="D16" s="38"/>
    </row>
    <row r="17" spans="1:4" x14ac:dyDescent="0.3">
      <c r="A17" s="44" t="s">
        <v>18</v>
      </c>
      <c r="B17" s="38">
        <v>540</v>
      </c>
      <c r="C17" s="38">
        <v>720</v>
      </c>
      <c r="D17" s="38">
        <v>360</v>
      </c>
    </row>
    <row r="18" spans="1:4" x14ac:dyDescent="0.3">
      <c r="A18" s="44" t="s">
        <v>19</v>
      </c>
      <c r="B18" s="38">
        <v>0</v>
      </c>
      <c r="C18" s="38">
        <v>0</v>
      </c>
      <c r="D18" s="38">
        <v>240</v>
      </c>
    </row>
    <row r="19" spans="1:4" x14ac:dyDescent="0.3">
      <c r="A19" s="44" t="s">
        <v>52</v>
      </c>
      <c r="B19" s="38">
        <v>80</v>
      </c>
      <c r="C19" s="38">
        <v>0</v>
      </c>
      <c r="D19" s="38">
        <v>0</v>
      </c>
    </row>
    <row r="20" spans="1:4" x14ac:dyDescent="0.3">
      <c r="A20" s="44" t="s">
        <v>51</v>
      </c>
      <c r="B20" s="38">
        <v>0</v>
      </c>
      <c r="C20" s="38">
        <v>0</v>
      </c>
      <c r="D20" s="38">
        <v>120</v>
      </c>
    </row>
    <row r="21" spans="1:4" x14ac:dyDescent="0.3">
      <c r="A21" s="45" t="s">
        <v>49</v>
      </c>
      <c r="B21" s="39">
        <v>1460</v>
      </c>
      <c r="C21" s="39">
        <v>2960</v>
      </c>
      <c r="D21" s="39">
        <v>980</v>
      </c>
    </row>
    <row r="22" spans="1:4" x14ac:dyDescent="0.3">
      <c r="A22" s="50" t="s">
        <v>47</v>
      </c>
      <c r="B22" s="42">
        <f>SUM(B17:B21)</f>
        <v>2080</v>
      </c>
      <c r="C22" s="42">
        <f t="shared" ref="C22:D22" si="1">SUM(C17:C21)</f>
        <v>3680</v>
      </c>
      <c r="D22" s="42">
        <f t="shared" si="1"/>
        <v>1700</v>
      </c>
    </row>
    <row r="23" spans="1:4" x14ac:dyDescent="0.3">
      <c r="A23" s="50" t="s">
        <v>48</v>
      </c>
      <c r="B23" s="42">
        <f>B15+B22</f>
        <v>6060</v>
      </c>
      <c r="C23" s="42">
        <f t="shared" ref="C23:D23" si="2">C15+C22</f>
        <v>7720</v>
      </c>
      <c r="D23" s="42">
        <f t="shared" si="2"/>
        <v>5040</v>
      </c>
    </row>
    <row r="24" spans="1:4" x14ac:dyDescent="0.3">
      <c r="A24" s="29" t="s">
        <v>63</v>
      </c>
    </row>
  </sheetData>
  <mergeCells count="2">
    <mergeCell ref="B7:C7"/>
    <mergeCell ref="B8:C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10" sqref="A10"/>
    </sheetView>
  </sheetViews>
  <sheetFormatPr baseColWidth="10" defaultRowHeight="14.4" x14ac:dyDescent="0.3"/>
  <cols>
    <col min="1" max="1" width="29.88671875" customWidth="1"/>
  </cols>
  <sheetData>
    <row r="1" spans="1:7" x14ac:dyDescent="0.3">
      <c r="A1" s="3" t="s">
        <v>100</v>
      </c>
      <c r="G1" s="3"/>
    </row>
    <row r="2" spans="1:7" x14ac:dyDescent="0.3">
      <c r="A2" s="6"/>
      <c r="G2" s="6"/>
    </row>
    <row r="3" spans="1:7" x14ac:dyDescent="0.3">
      <c r="A3" s="6" t="s">
        <v>58</v>
      </c>
      <c r="G3" s="6"/>
    </row>
    <row r="4" spans="1:7" x14ac:dyDescent="0.3">
      <c r="A4" s="8" t="s">
        <v>178</v>
      </c>
      <c r="G4" s="8"/>
    </row>
    <row r="5" spans="1:7" x14ac:dyDescent="0.3">
      <c r="A5" s="6" t="s">
        <v>145</v>
      </c>
      <c r="G5" s="6"/>
    </row>
    <row r="6" spans="1:7" x14ac:dyDescent="0.3">
      <c r="G6" s="6"/>
    </row>
    <row r="7" spans="1:7" x14ac:dyDescent="0.3">
      <c r="A7" s="41" t="s">
        <v>0</v>
      </c>
      <c r="B7" s="66" t="s">
        <v>1</v>
      </c>
      <c r="C7" s="66"/>
      <c r="D7" s="66" t="s">
        <v>2</v>
      </c>
      <c r="E7" s="66"/>
    </row>
    <row r="8" spans="1:7" x14ac:dyDescent="0.3">
      <c r="A8" s="41" t="s">
        <v>3</v>
      </c>
      <c r="B8" s="66" t="s">
        <v>4</v>
      </c>
      <c r="C8" s="66"/>
      <c r="D8" s="42" t="s">
        <v>5</v>
      </c>
      <c r="E8" s="42" t="s">
        <v>6</v>
      </c>
    </row>
    <row r="9" spans="1:7" x14ac:dyDescent="0.3">
      <c r="A9" s="41" t="s">
        <v>7</v>
      </c>
      <c r="B9" s="42" t="s">
        <v>8</v>
      </c>
      <c r="C9" s="42" t="s">
        <v>50</v>
      </c>
      <c r="D9" s="42" t="s">
        <v>9</v>
      </c>
      <c r="E9" s="42" t="s">
        <v>10</v>
      </c>
    </row>
    <row r="10" spans="1:7" x14ac:dyDescent="0.3">
      <c r="A10" s="41" t="s">
        <v>59</v>
      </c>
      <c r="B10" s="42" t="s">
        <v>29</v>
      </c>
      <c r="C10" s="42" t="s">
        <v>11</v>
      </c>
      <c r="D10" s="42" t="s">
        <v>11</v>
      </c>
      <c r="E10" s="42" t="s">
        <v>11</v>
      </c>
    </row>
    <row r="11" spans="1:7" x14ac:dyDescent="0.3">
      <c r="A11" s="41" t="s">
        <v>13</v>
      </c>
      <c r="B11" s="42">
        <v>19.2</v>
      </c>
      <c r="C11" s="42">
        <v>18.7</v>
      </c>
      <c r="D11" s="42">
        <v>13.6</v>
      </c>
      <c r="E11" s="42">
        <v>13.7</v>
      </c>
    </row>
    <row r="12" spans="1:7" x14ac:dyDescent="0.3">
      <c r="A12" s="48" t="s">
        <v>14</v>
      </c>
      <c r="B12" s="49"/>
      <c r="C12" s="49"/>
      <c r="D12" s="49"/>
      <c r="E12" s="49"/>
    </row>
    <row r="13" spans="1:7" x14ac:dyDescent="0.3">
      <c r="A13" s="47" t="s">
        <v>15</v>
      </c>
      <c r="B13" s="38">
        <v>4320</v>
      </c>
      <c r="C13" s="38">
        <v>5660</v>
      </c>
      <c r="D13" s="38">
        <v>6840</v>
      </c>
      <c r="E13" s="38">
        <v>6520</v>
      </c>
    </row>
    <row r="14" spans="1:7" x14ac:dyDescent="0.3">
      <c r="A14" s="47" t="s">
        <v>22</v>
      </c>
      <c r="B14" s="38">
        <v>0</v>
      </c>
      <c r="C14" s="38">
        <v>0</v>
      </c>
      <c r="D14" s="38">
        <v>1440</v>
      </c>
      <c r="E14" s="38">
        <v>2360</v>
      </c>
    </row>
    <row r="15" spans="1:7" x14ac:dyDescent="0.3">
      <c r="A15" s="44" t="s">
        <v>16</v>
      </c>
      <c r="B15" s="38">
        <v>2480</v>
      </c>
      <c r="C15" s="38">
        <v>3120</v>
      </c>
      <c r="D15" s="38">
        <v>0</v>
      </c>
      <c r="E15" s="38">
        <v>0</v>
      </c>
    </row>
    <row r="16" spans="1:7" x14ac:dyDescent="0.3">
      <c r="A16" s="50" t="s">
        <v>38</v>
      </c>
      <c r="B16" s="51">
        <f>SUM(B13:B15)</f>
        <v>6800</v>
      </c>
      <c r="C16" s="51">
        <f t="shared" ref="C16:E16" si="0">SUM(C13:C15)</f>
        <v>8780</v>
      </c>
      <c r="D16" s="51">
        <f t="shared" si="0"/>
        <v>8280</v>
      </c>
      <c r="E16" s="51">
        <f t="shared" si="0"/>
        <v>8880</v>
      </c>
    </row>
    <row r="17" spans="1:5" x14ac:dyDescent="0.3">
      <c r="A17" s="47" t="s">
        <v>17</v>
      </c>
      <c r="B17" s="38"/>
      <c r="C17" s="38"/>
      <c r="D17" s="38"/>
      <c r="E17" s="38"/>
    </row>
    <row r="18" spans="1:5" x14ac:dyDescent="0.3">
      <c r="A18" s="44" t="s">
        <v>18</v>
      </c>
      <c r="B18" s="38">
        <v>1080</v>
      </c>
      <c r="C18" s="38">
        <v>960</v>
      </c>
      <c r="D18" s="38">
        <v>220</v>
      </c>
      <c r="E18" s="38">
        <v>360</v>
      </c>
    </row>
    <row r="19" spans="1:5" x14ac:dyDescent="0.3">
      <c r="A19" s="44" t="s">
        <v>19</v>
      </c>
      <c r="B19" s="38">
        <v>420</v>
      </c>
      <c r="C19" s="38">
        <v>440</v>
      </c>
      <c r="D19" s="38">
        <v>80</v>
      </c>
      <c r="E19" s="38">
        <v>40</v>
      </c>
    </row>
    <row r="20" spans="1:5" x14ac:dyDescent="0.3">
      <c r="A20" s="44" t="s">
        <v>20</v>
      </c>
      <c r="B20" s="38">
        <v>0</v>
      </c>
      <c r="C20" s="38">
        <v>0</v>
      </c>
      <c r="D20" s="38">
        <v>40</v>
      </c>
      <c r="E20" s="38">
        <v>80</v>
      </c>
    </row>
    <row r="21" spans="1:5" x14ac:dyDescent="0.3">
      <c r="A21" s="45" t="s">
        <v>49</v>
      </c>
      <c r="B21" s="39">
        <v>456300</v>
      </c>
      <c r="C21" s="39">
        <v>689200</v>
      </c>
      <c r="D21" s="39">
        <v>0</v>
      </c>
      <c r="E21" s="39">
        <v>0</v>
      </c>
    </row>
    <row r="22" spans="1:5" x14ac:dyDescent="0.3">
      <c r="A22" s="50" t="s">
        <v>47</v>
      </c>
      <c r="B22" s="51">
        <f>SUM(B18:B21)</f>
        <v>457800</v>
      </c>
      <c r="C22" s="51">
        <f t="shared" ref="C22:E22" si="1">SUM(C18:C21)</f>
        <v>690600</v>
      </c>
      <c r="D22" s="51">
        <f t="shared" si="1"/>
        <v>340</v>
      </c>
      <c r="E22" s="51">
        <f t="shared" si="1"/>
        <v>480</v>
      </c>
    </row>
    <row r="23" spans="1:5" x14ac:dyDescent="0.3">
      <c r="A23" s="50" t="s">
        <v>48</v>
      </c>
      <c r="B23" s="51">
        <f>B16+B22</f>
        <v>464600</v>
      </c>
      <c r="C23" s="51">
        <f t="shared" ref="C23:E23" si="2">C16+C22</f>
        <v>699380</v>
      </c>
      <c r="D23" s="51">
        <f t="shared" si="2"/>
        <v>8620</v>
      </c>
      <c r="E23" s="51">
        <f t="shared" si="2"/>
        <v>9360</v>
      </c>
    </row>
    <row r="24" spans="1:5" x14ac:dyDescent="0.3">
      <c r="A24" s="29" t="s">
        <v>63</v>
      </c>
    </row>
  </sheetData>
  <mergeCells count="3">
    <mergeCell ref="B7:C7"/>
    <mergeCell ref="D7:E7"/>
    <mergeCell ref="B8:C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10" sqref="A10"/>
    </sheetView>
  </sheetViews>
  <sheetFormatPr baseColWidth="10" defaultRowHeight="14.4" x14ac:dyDescent="0.3"/>
  <cols>
    <col min="1" max="1" width="31" customWidth="1"/>
  </cols>
  <sheetData>
    <row r="1" spans="1:7" x14ac:dyDescent="0.3">
      <c r="A1" s="3" t="s">
        <v>101</v>
      </c>
    </row>
    <row r="2" spans="1:7" x14ac:dyDescent="0.3">
      <c r="A2" s="6"/>
    </row>
    <row r="3" spans="1:7" x14ac:dyDescent="0.3">
      <c r="A3" s="6" t="s">
        <v>58</v>
      </c>
    </row>
    <row r="4" spans="1:7" x14ac:dyDescent="0.3">
      <c r="A4" s="8" t="s">
        <v>179</v>
      </c>
      <c r="E4" s="2"/>
    </row>
    <row r="5" spans="1:7" x14ac:dyDescent="0.3">
      <c r="A5" s="6" t="s">
        <v>107</v>
      </c>
    </row>
    <row r="6" spans="1:7" x14ac:dyDescent="0.3">
      <c r="G6" s="6"/>
    </row>
    <row r="7" spans="1:7" x14ac:dyDescent="0.3">
      <c r="A7" s="41" t="s">
        <v>0</v>
      </c>
      <c r="B7" s="66" t="s">
        <v>1</v>
      </c>
      <c r="C7" s="66"/>
      <c r="D7" s="66"/>
      <c r="E7" s="66"/>
    </row>
    <row r="8" spans="1:7" x14ac:dyDescent="0.3">
      <c r="A8" s="41" t="s">
        <v>3</v>
      </c>
      <c r="B8" s="66" t="s">
        <v>4</v>
      </c>
      <c r="C8" s="66"/>
      <c r="D8" s="66"/>
      <c r="E8" s="66"/>
    </row>
    <row r="9" spans="1:7" x14ac:dyDescent="0.3">
      <c r="A9" s="41" t="s">
        <v>7</v>
      </c>
      <c r="B9" s="42" t="s">
        <v>8</v>
      </c>
      <c r="C9" s="42" t="s">
        <v>36</v>
      </c>
      <c r="D9" s="42" t="s">
        <v>42</v>
      </c>
      <c r="E9" s="42" t="s">
        <v>50</v>
      </c>
    </row>
    <row r="10" spans="1:7" x14ac:dyDescent="0.3">
      <c r="A10" s="41" t="s">
        <v>59</v>
      </c>
      <c r="B10" s="42" t="s">
        <v>29</v>
      </c>
      <c r="C10" s="42" t="s">
        <v>43</v>
      </c>
      <c r="D10" s="42" t="s">
        <v>44</v>
      </c>
      <c r="E10" s="42" t="s">
        <v>11</v>
      </c>
    </row>
    <row r="11" spans="1:7" x14ac:dyDescent="0.3">
      <c r="A11" s="41" t="s">
        <v>13</v>
      </c>
      <c r="B11" s="42">
        <v>15.4</v>
      </c>
      <c r="C11" s="42">
        <v>15.9</v>
      </c>
      <c r="D11" s="42">
        <v>16</v>
      </c>
      <c r="E11" s="42">
        <v>16.399999999999999</v>
      </c>
    </row>
    <row r="12" spans="1:7" x14ac:dyDescent="0.3">
      <c r="A12" s="48" t="s">
        <v>14</v>
      </c>
      <c r="B12" s="49"/>
      <c r="C12" s="49"/>
      <c r="D12" s="49"/>
      <c r="E12" s="49"/>
    </row>
    <row r="13" spans="1:7" x14ac:dyDescent="0.3">
      <c r="A13" s="47" t="s">
        <v>22</v>
      </c>
      <c r="B13" s="38">
        <v>6860</v>
      </c>
      <c r="C13" s="38">
        <v>4520</v>
      </c>
      <c r="D13" s="38">
        <v>4860</v>
      </c>
      <c r="E13" s="38">
        <v>6160</v>
      </c>
    </row>
    <row r="14" spans="1:7" x14ac:dyDescent="0.3">
      <c r="A14" s="50" t="s">
        <v>38</v>
      </c>
      <c r="B14" s="42">
        <v>6860</v>
      </c>
      <c r="C14" s="42">
        <v>4520</v>
      </c>
      <c r="D14" s="42">
        <v>4860</v>
      </c>
      <c r="E14" s="42">
        <v>6160</v>
      </c>
    </row>
    <row r="15" spans="1:7" x14ac:dyDescent="0.3">
      <c r="A15" s="47" t="s">
        <v>17</v>
      </c>
      <c r="B15" s="38"/>
      <c r="C15" s="38"/>
      <c r="D15" s="38"/>
      <c r="E15" s="38"/>
    </row>
    <row r="16" spans="1:7" x14ac:dyDescent="0.3">
      <c r="A16" s="44" t="s">
        <v>18</v>
      </c>
      <c r="B16" s="38">
        <v>2860</v>
      </c>
      <c r="C16" s="38">
        <v>1720</v>
      </c>
      <c r="D16" s="38">
        <v>1260</v>
      </c>
      <c r="E16" s="38">
        <v>3100</v>
      </c>
    </row>
    <row r="17" spans="1:5" x14ac:dyDescent="0.3">
      <c r="A17" s="44" t="s">
        <v>19</v>
      </c>
      <c r="B17" s="38">
        <v>1520</v>
      </c>
      <c r="C17" s="38">
        <v>460</v>
      </c>
      <c r="D17" s="38">
        <v>420</v>
      </c>
      <c r="E17" s="38">
        <v>1840</v>
      </c>
    </row>
    <row r="18" spans="1:5" x14ac:dyDescent="0.3">
      <c r="A18" s="44" t="s">
        <v>20</v>
      </c>
      <c r="B18" s="38">
        <v>120</v>
      </c>
      <c r="C18" s="38">
        <v>0</v>
      </c>
      <c r="D18" s="38">
        <v>0</v>
      </c>
      <c r="E18" s="38">
        <v>160</v>
      </c>
    </row>
    <row r="19" spans="1:5" x14ac:dyDescent="0.3">
      <c r="A19" s="44" t="s">
        <v>49</v>
      </c>
      <c r="B19" s="38">
        <v>480</v>
      </c>
      <c r="C19" s="38">
        <v>320</v>
      </c>
      <c r="D19" s="38">
        <v>300</v>
      </c>
      <c r="E19" s="38">
        <v>520</v>
      </c>
    </row>
    <row r="20" spans="1:5" x14ac:dyDescent="0.3">
      <c r="A20" s="50" t="s">
        <v>47</v>
      </c>
      <c r="B20" s="51">
        <f>SUM(B16:B19)</f>
        <v>4980</v>
      </c>
      <c r="C20" s="51">
        <f t="shared" ref="C20:E20" si="0">SUM(C16:C19)</f>
        <v>2500</v>
      </c>
      <c r="D20" s="51">
        <f t="shared" si="0"/>
        <v>1980</v>
      </c>
      <c r="E20" s="51">
        <f t="shared" si="0"/>
        <v>5620</v>
      </c>
    </row>
    <row r="21" spans="1:5" x14ac:dyDescent="0.3">
      <c r="A21" s="50" t="s">
        <v>48</v>
      </c>
      <c r="B21" s="51">
        <f>B14+B20</f>
        <v>11840</v>
      </c>
      <c r="C21" s="51">
        <f t="shared" ref="C21:E21" si="1">C14+C20</f>
        <v>7020</v>
      </c>
      <c r="D21" s="51">
        <f t="shared" si="1"/>
        <v>6840</v>
      </c>
      <c r="E21" s="51">
        <f t="shared" si="1"/>
        <v>11780</v>
      </c>
    </row>
    <row r="22" spans="1:5" x14ac:dyDescent="0.3">
      <c r="A22" s="29" t="s">
        <v>63</v>
      </c>
    </row>
  </sheetData>
  <mergeCells count="2">
    <mergeCell ref="B7:E7"/>
    <mergeCell ref="B8:E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A10" sqref="A10"/>
    </sheetView>
  </sheetViews>
  <sheetFormatPr baseColWidth="10" defaultRowHeight="14.4" x14ac:dyDescent="0.3"/>
  <cols>
    <col min="1" max="1" width="28.44140625" customWidth="1"/>
  </cols>
  <sheetData>
    <row r="1" spans="1:8" x14ac:dyDescent="0.3">
      <c r="A1" s="3" t="s">
        <v>102</v>
      </c>
    </row>
    <row r="2" spans="1:8" x14ac:dyDescent="0.3">
      <c r="A2" s="6"/>
    </row>
    <row r="3" spans="1:8" x14ac:dyDescent="0.3">
      <c r="A3" s="6" t="s">
        <v>58</v>
      </c>
    </row>
    <row r="4" spans="1:8" x14ac:dyDescent="0.3">
      <c r="A4" s="8" t="s">
        <v>180</v>
      </c>
    </row>
    <row r="5" spans="1:8" x14ac:dyDescent="0.3">
      <c r="A5" s="6" t="s">
        <v>146</v>
      </c>
    </row>
    <row r="6" spans="1:8" x14ac:dyDescent="0.3">
      <c r="H6" s="6"/>
    </row>
    <row r="7" spans="1:8" x14ac:dyDescent="0.3">
      <c r="A7" s="41" t="s">
        <v>0</v>
      </c>
      <c r="B7" s="66" t="s">
        <v>1</v>
      </c>
      <c r="C7" s="66"/>
      <c r="D7" s="66" t="s">
        <v>2</v>
      </c>
      <c r="E7" s="66"/>
      <c r="F7" s="66"/>
    </row>
    <row r="8" spans="1:8" x14ac:dyDescent="0.3">
      <c r="A8" s="41" t="s">
        <v>3</v>
      </c>
      <c r="B8" s="66" t="s">
        <v>4</v>
      </c>
      <c r="C8" s="66"/>
      <c r="D8" s="42" t="s">
        <v>27</v>
      </c>
      <c r="E8" s="42" t="s">
        <v>5</v>
      </c>
      <c r="F8" s="42" t="s">
        <v>6</v>
      </c>
    </row>
    <row r="9" spans="1:8" x14ac:dyDescent="0.3">
      <c r="A9" s="41" t="s">
        <v>7</v>
      </c>
      <c r="B9" s="42" t="s">
        <v>8</v>
      </c>
      <c r="C9" s="42" t="s">
        <v>50</v>
      </c>
      <c r="D9" s="42" t="s">
        <v>28</v>
      </c>
      <c r="E9" s="42" t="s">
        <v>9</v>
      </c>
      <c r="F9" s="42" t="s">
        <v>10</v>
      </c>
    </row>
    <row r="10" spans="1:8" x14ac:dyDescent="0.3">
      <c r="A10" s="41" t="s">
        <v>59</v>
      </c>
      <c r="B10" s="42" t="s">
        <v>29</v>
      </c>
      <c r="C10" s="42" t="s">
        <v>11</v>
      </c>
      <c r="D10" s="42" t="s">
        <v>30</v>
      </c>
      <c r="E10" s="42" t="s">
        <v>11</v>
      </c>
      <c r="F10" s="42" t="s">
        <v>11</v>
      </c>
    </row>
    <row r="11" spans="1:8" x14ac:dyDescent="0.3">
      <c r="A11" s="41" t="s">
        <v>13</v>
      </c>
      <c r="B11" s="42">
        <v>19.8</v>
      </c>
      <c r="C11" s="42">
        <v>20.7</v>
      </c>
      <c r="D11" s="42">
        <v>13.7</v>
      </c>
      <c r="E11" s="42">
        <v>14.7</v>
      </c>
      <c r="F11" s="42">
        <v>14.9</v>
      </c>
    </row>
    <row r="12" spans="1:8" x14ac:dyDescent="0.3">
      <c r="A12" s="48" t="s">
        <v>14</v>
      </c>
      <c r="B12" s="49"/>
      <c r="C12" s="49"/>
      <c r="D12" s="49"/>
      <c r="E12" s="49"/>
      <c r="F12" s="49"/>
    </row>
    <row r="13" spans="1:8" x14ac:dyDescent="0.3">
      <c r="A13" s="47" t="s">
        <v>22</v>
      </c>
      <c r="B13" s="38">
        <v>0</v>
      </c>
      <c r="C13" s="38">
        <v>0</v>
      </c>
      <c r="D13" s="38">
        <v>1880</v>
      </c>
      <c r="E13" s="38">
        <v>1280</v>
      </c>
      <c r="F13" s="38">
        <v>1540</v>
      </c>
    </row>
    <row r="14" spans="1:8" x14ac:dyDescent="0.3">
      <c r="A14" s="44" t="s">
        <v>16</v>
      </c>
      <c r="B14" s="38">
        <v>0</v>
      </c>
      <c r="C14" s="38">
        <v>0</v>
      </c>
      <c r="D14" s="38">
        <v>4860</v>
      </c>
      <c r="E14" s="38">
        <v>3780</v>
      </c>
      <c r="F14" s="38">
        <v>5120</v>
      </c>
    </row>
    <row r="15" spans="1:8" x14ac:dyDescent="0.3">
      <c r="A15" s="50" t="s">
        <v>38</v>
      </c>
      <c r="B15" s="51">
        <f>SUM(B13:B14)</f>
        <v>0</v>
      </c>
      <c r="C15" s="51">
        <f t="shared" ref="C15:F15" si="0">SUM(C13:C14)</f>
        <v>0</v>
      </c>
      <c r="D15" s="51">
        <f t="shared" si="0"/>
        <v>6740</v>
      </c>
      <c r="E15" s="51">
        <f t="shared" si="0"/>
        <v>5060</v>
      </c>
      <c r="F15" s="51">
        <f t="shared" si="0"/>
        <v>6660</v>
      </c>
    </row>
    <row r="16" spans="1:8" x14ac:dyDescent="0.3">
      <c r="A16" s="47" t="s">
        <v>17</v>
      </c>
      <c r="B16" s="38"/>
      <c r="C16" s="38"/>
      <c r="D16" s="38"/>
      <c r="E16" s="38"/>
      <c r="F16" s="38"/>
    </row>
    <row r="17" spans="1:6" x14ac:dyDescent="0.3">
      <c r="A17" s="44" t="s">
        <v>18</v>
      </c>
      <c r="B17" s="38">
        <v>80</v>
      </c>
      <c r="C17" s="38">
        <v>100</v>
      </c>
      <c r="D17" s="38">
        <v>220</v>
      </c>
      <c r="E17" s="38">
        <v>420</v>
      </c>
      <c r="F17" s="38">
        <v>480</v>
      </c>
    </row>
    <row r="18" spans="1:6" x14ac:dyDescent="0.3">
      <c r="A18" s="44" t="s">
        <v>32</v>
      </c>
      <c r="B18" s="38">
        <v>0</v>
      </c>
      <c r="C18" s="38">
        <v>0</v>
      </c>
      <c r="D18" s="38">
        <v>0</v>
      </c>
      <c r="E18" s="38">
        <v>0</v>
      </c>
      <c r="F18" s="38">
        <v>80</v>
      </c>
    </row>
    <row r="19" spans="1:6" x14ac:dyDescent="0.3">
      <c r="A19" s="44" t="s">
        <v>20</v>
      </c>
      <c r="B19" s="38">
        <v>0</v>
      </c>
      <c r="C19" s="38">
        <v>0</v>
      </c>
      <c r="D19" s="38">
        <v>0</v>
      </c>
      <c r="E19" s="38">
        <v>40</v>
      </c>
      <c r="F19" s="38">
        <v>20</v>
      </c>
    </row>
    <row r="20" spans="1:6" x14ac:dyDescent="0.3">
      <c r="A20" s="44" t="s">
        <v>49</v>
      </c>
      <c r="B20" s="38">
        <v>180</v>
      </c>
      <c r="C20" s="38">
        <v>240</v>
      </c>
      <c r="D20" s="38">
        <v>0</v>
      </c>
      <c r="E20" s="38">
        <v>0</v>
      </c>
      <c r="F20" s="38">
        <v>0</v>
      </c>
    </row>
    <row r="21" spans="1:6" x14ac:dyDescent="0.3">
      <c r="A21" s="50" t="s">
        <v>47</v>
      </c>
      <c r="B21" s="51">
        <f>SUM(B17:B20)</f>
        <v>260</v>
      </c>
      <c r="C21" s="51">
        <f t="shared" ref="C21:F21" si="1">SUM(C17:C20)</f>
        <v>340</v>
      </c>
      <c r="D21" s="51">
        <f t="shared" si="1"/>
        <v>220</v>
      </c>
      <c r="E21" s="51">
        <f t="shared" si="1"/>
        <v>460</v>
      </c>
      <c r="F21" s="51">
        <f t="shared" si="1"/>
        <v>580</v>
      </c>
    </row>
    <row r="22" spans="1:6" x14ac:dyDescent="0.3">
      <c r="A22" s="47" t="s">
        <v>54</v>
      </c>
      <c r="B22" s="52"/>
      <c r="C22" s="52"/>
      <c r="D22" s="52"/>
      <c r="E22" s="52"/>
      <c r="F22" s="52"/>
    </row>
    <row r="23" spans="1:6" x14ac:dyDescent="0.3">
      <c r="A23" s="44" t="s">
        <v>53</v>
      </c>
      <c r="B23" s="38">
        <v>894500</v>
      </c>
      <c r="C23" s="38">
        <v>978460</v>
      </c>
      <c r="D23" s="38">
        <v>0</v>
      </c>
      <c r="E23" s="38">
        <v>0</v>
      </c>
      <c r="F23" s="38">
        <v>0</v>
      </c>
    </row>
    <row r="24" spans="1:6" x14ac:dyDescent="0.3">
      <c r="A24" s="50" t="s">
        <v>55</v>
      </c>
      <c r="B24" s="42">
        <v>894500</v>
      </c>
      <c r="C24" s="42">
        <v>978460</v>
      </c>
      <c r="D24" s="42">
        <v>0</v>
      </c>
      <c r="E24" s="42">
        <v>0</v>
      </c>
      <c r="F24" s="42">
        <v>0</v>
      </c>
    </row>
    <row r="25" spans="1:6" x14ac:dyDescent="0.3">
      <c r="A25" s="50" t="s">
        <v>48</v>
      </c>
      <c r="B25" s="51">
        <f>B15+B21+B24</f>
        <v>894760</v>
      </c>
      <c r="C25" s="51">
        <f t="shared" ref="C25:F25" si="2">C15+C21+C24</f>
        <v>978800</v>
      </c>
      <c r="D25" s="51">
        <f t="shared" si="2"/>
        <v>6960</v>
      </c>
      <c r="E25" s="51">
        <f t="shared" si="2"/>
        <v>5520</v>
      </c>
      <c r="F25" s="51">
        <f t="shared" si="2"/>
        <v>7240</v>
      </c>
    </row>
    <row r="26" spans="1:6" x14ac:dyDescent="0.3">
      <c r="A26" s="29" t="s">
        <v>63</v>
      </c>
    </row>
  </sheetData>
  <mergeCells count="3">
    <mergeCell ref="B7:C7"/>
    <mergeCell ref="D7:F7"/>
    <mergeCell ref="B8:C8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10" sqref="A10"/>
    </sheetView>
  </sheetViews>
  <sheetFormatPr baseColWidth="10" defaultRowHeight="14.4" x14ac:dyDescent="0.3"/>
  <cols>
    <col min="1" max="1" width="30.44140625" customWidth="1"/>
  </cols>
  <sheetData>
    <row r="1" spans="1:8" x14ac:dyDescent="0.3">
      <c r="A1" s="3" t="s">
        <v>103</v>
      </c>
    </row>
    <row r="2" spans="1:8" x14ac:dyDescent="0.3">
      <c r="A2" s="6"/>
    </row>
    <row r="3" spans="1:8" x14ac:dyDescent="0.3">
      <c r="A3" s="6" t="s">
        <v>58</v>
      </c>
    </row>
    <row r="4" spans="1:8" x14ac:dyDescent="0.3">
      <c r="A4" s="8" t="s">
        <v>181</v>
      </c>
    </row>
    <row r="5" spans="1:8" x14ac:dyDescent="0.3">
      <c r="A5" s="6" t="s">
        <v>147</v>
      </c>
    </row>
    <row r="6" spans="1:8" x14ac:dyDescent="0.3">
      <c r="H6" s="6"/>
    </row>
    <row r="7" spans="1:8" x14ac:dyDescent="0.3">
      <c r="A7" s="41" t="s">
        <v>0</v>
      </c>
      <c r="B7" s="66" t="s">
        <v>2</v>
      </c>
      <c r="C7" s="66"/>
      <c r="D7" s="66"/>
    </row>
    <row r="8" spans="1:8" x14ac:dyDescent="0.3">
      <c r="A8" s="41" t="s">
        <v>3</v>
      </c>
      <c r="B8" s="42" t="s">
        <v>27</v>
      </c>
      <c r="C8" s="42" t="s">
        <v>5</v>
      </c>
      <c r="D8" s="42" t="s">
        <v>6</v>
      </c>
    </row>
    <row r="9" spans="1:8" x14ac:dyDescent="0.3">
      <c r="A9" s="41" t="s">
        <v>7</v>
      </c>
      <c r="B9" s="42" t="s">
        <v>28</v>
      </c>
      <c r="C9" s="42" t="s">
        <v>9</v>
      </c>
      <c r="D9" s="42" t="s">
        <v>10</v>
      </c>
    </row>
    <row r="10" spans="1:8" x14ac:dyDescent="0.3">
      <c r="A10" s="41" t="s">
        <v>59</v>
      </c>
      <c r="B10" s="42" t="s">
        <v>30</v>
      </c>
      <c r="C10" s="42" t="s">
        <v>11</v>
      </c>
      <c r="D10" s="42" t="s">
        <v>11</v>
      </c>
    </row>
    <row r="11" spans="1:8" x14ac:dyDescent="0.3">
      <c r="A11" s="41" t="s">
        <v>13</v>
      </c>
      <c r="B11" s="42">
        <v>15.1</v>
      </c>
      <c r="C11" s="42">
        <v>14.9</v>
      </c>
      <c r="D11" s="42">
        <v>14.8</v>
      </c>
    </row>
    <row r="12" spans="1:8" x14ac:dyDescent="0.3">
      <c r="A12" s="48" t="s">
        <v>14</v>
      </c>
      <c r="B12" s="49"/>
      <c r="C12" s="49"/>
      <c r="D12" s="49"/>
    </row>
    <row r="13" spans="1:8" x14ac:dyDescent="0.3">
      <c r="A13" s="47" t="s">
        <v>22</v>
      </c>
      <c r="B13" s="38">
        <v>2840</v>
      </c>
      <c r="C13" s="38">
        <v>3120</v>
      </c>
      <c r="D13" s="38">
        <v>3280</v>
      </c>
    </row>
    <row r="14" spans="1:8" x14ac:dyDescent="0.3">
      <c r="A14" s="44" t="s">
        <v>16</v>
      </c>
      <c r="B14" s="38">
        <v>1440</v>
      </c>
      <c r="C14" s="38">
        <v>1860</v>
      </c>
      <c r="D14" s="38">
        <v>2120</v>
      </c>
    </row>
    <row r="15" spans="1:8" x14ac:dyDescent="0.3">
      <c r="A15" s="50" t="s">
        <v>38</v>
      </c>
      <c r="B15" s="51">
        <f>SUM(B13:B14)</f>
        <v>4280</v>
      </c>
      <c r="C15" s="51">
        <f t="shared" ref="C15:D15" si="0">SUM(C13:C14)</f>
        <v>4980</v>
      </c>
      <c r="D15" s="51">
        <f t="shared" si="0"/>
        <v>5400</v>
      </c>
    </row>
    <row r="16" spans="1:8" x14ac:dyDescent="0.3">
      <c r="A16" s="47" t="s">
        <v>17</v>
      </c>
      <c r="B16" s="38"/>
      <c r="C16" s="38"/>
      <c r="D16" s="38"/>
    </row>
    <row r="17" spans="1:4" x14ac:dyDescent="0.3">
      <c r="A17" s="44" t="s">
        <v>18</v>
      </c>
      <c r="B17" s="38">
        <v>960</v>
      </c>
      <c r="C17" s="38">
        <v>840</v>
      </c>
      <c r="D17" s="38">
        <v>860</v>
      </c>
    </row>
    <row r="18" spans="1:4" x14ac:dyDescent="0.3">
      <c r="A18" s="44" t="s">
        <v>19</v>
      </c>
      <c r="B18" s="38">
        <v>460</v>
      </c>
      <c r="C18" s="38">
        <v>520</v>
      </c>
      <c r="D18" s="38">
        <v>580</v>
      </c>
    </row>
    <row r="19" spans="1:4" x14ac:dyDescent="0.3">
      <c r="A19" s="44" t="s">
        <v>20</v>
      </c>
      <c r="B19" s="38">
        <v>0</v>
      </c>
      <c r="C19" s="38">
        <v>80</v>
      </c>
      <c r="D19" s="38">
        <v>120</v>
      </c>
    </row>
    <row r="20" spans="1:4" x14ac:dyDescent="0.3">
      <c r="A20" s="45" t="s">
        <v>49</v>
      </c>
      <c r="B20" s="39">
        <v>0</v>
      </c>
      <c r="C20" s="39">
        <v>0</v>
      </c>
      <c r="D20" s="39">
        <v>20</v>
      </c>
    </row>
    <row r="21" spans="1:4" x14ac:dyDescent="0.3">
      <c r="A21" s="50" t="s">
        <v>47</v>
      </c>
      <c r="B21" s="51">
        <f>SUM(B17:B20)</f>
        <v>1420</v>
      </c>
      <c r="C21" s="51">
        <f t="shared" ref="C21:D21" si="1">SUM(C17:C20)</f>
        <v>1440</v>
      </c>
      <c r="D21" s="51">
        <f t="shared" si="1"/>
        <v>1580</v>
      </c>
    </row>
    <row r="22" spans="1:4" x14ac:dyDescent="0.3">
      <c r="A22" s="50" t="s">
        <v>48</v>
      </c>
      <c r="B22" s="51">
        <f>B15+B21</f>
        <v>5700</v>
      </c>
      <c r="C22" s="51">
        <f t="shared" ref="C22:D22" si="2">C15+C21</f>
        <v>6420</v>
      </c>
      <c r="D22" s="51">
        <f t="shared" si="2"/>
        <v>6980</v>
      </c>
    </row>
    <row r="23" spans="1:4" x14ac:dyDescent="0.3">
      <c r="A23" s="29" t="s">
        <v>63</v>
      </c>
    </row>
  </sheetData>
  <mergeCells count="1">
    <mergeCell ref="B7:D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10" sqref="A10"/>
    </sheetView>
  </sheetViews>
  <sheetFormatPr baseColWidth="10" defaultRowHeight="14.4" x14ac:dyDescent="0.3"/>
  <cols>
    <col min="1" max="1" width="31.88671875" customWidth="1"/>
  </cols>
  <sheetData>
    <row r="1" spans="1:8" x14ac:dyDescent="0.3">
      <c r="A1" s="3" t="s">
        <v>104</v>
      </c>
      <c r="H1" s="3"/>
    </row>
    <row r="2" spans="1:8" x14ac:dyDescent="0.3">
      <c r="A2" s="6"/>
      <c r="H2" s="6"/>
    </row>
    <row r="3" spans="1:8" x14ac:dyDescent="0.3">
      <c r="A3" s="6" t="s">
        <v>58</v>
      </c>
      <c r="H3" s="6"/>
    </row>
    <row r="4" spans="1:8" x14ac:dyDescent="0.3">
      <c r="A4" s="8" t="s">
        <v>182</v>
      </c>
      <c r="H4" s="8"/>
    </row>
    <row r="5" spans="1:8" x14ac:dyDescent="0.3">
      <c r="A5" s="6" t="s">
        <v>150</v>
      </c>
      <c r="H5" s="6"/>
    </row>
    <row r="6" spans="1:8" x14ac:dyDescent="0.3">
      <c r="H6" s="6"/>
    </row>
    <row r="7" spans="1:8" x14ac:dyDescent="0.3">
      <c r="A7" s="41" t="s">
        <v>0</v>
      </c>
      <c r="B7" s="66" t="s">
        <v>1</v>
      </c>
      <c r="C7" s="66"/>
      <c r="D7" s="66" t="s">
        <v>2</v>
      </c>
      <c r="E7" s="66"/>
      <c r="F7" s="66"/>
    </row>
    <row r="8" spans="1:8" x14ac:dyDescent="0.3">
      <c r="A8" s="41" t="s">
        <v>3</v>
      </c>
      <c r="B8" s="66" t="s">
        <v>4</v>
      </c>
      <c r="C8" s="66"/>
      <c r="D8" s="42" t="s">
        <v>27</v>
      </c>
      <c r="E8" s="42" t="s">
        <v>5</v>
      </c>
      <c r="F8" s="42" t="s">
        <v>6</v>
      </c>
    </row>
    <row r="9" spans="1:8" x14ac:dyDescent="0.3">
      <c r="A9" s="41" t="s">
        <v>7</v>
      </c>
      <c r="B9" s="42" t="s">
        <v>8</v>
      </c>
      <c r="C9" s="42" t="s">
        <v>50</v>
      </c>
      <c r="D9" s="42" t="s">
        <v>28</v>
      </c>
      <c r="E9" s="42" t="s">
        <v>9</v>
      </c>
      <c r="F9" s="42" t="s">
        <v>10</v>
      </c>
    </row>
    <row r="10" spans="1:8" x14ac:dyDescent="0.3">
      <c r="A10" s="41" t="s">
        <v>59</v>
      </c>
      <c r="B10" s="42" t="s">
        <v>29</v>
      </c>
      <c r="C10" s="42" t="s">
        <v>11</v>
      </c>
      <c r="D10" s="42" t="s">
        <v>30</v>
      </c>
      <c r="E10" s="42" t="s">
        <v>11</v>
      </c>
      <c r="F10" s="42" t="s">
        <v>11</v>
      </c>
    </row>
    <row r="11" spans="1:8" x14ac:dyDescent="0.3">
      <c r="A11" s="41" t="s">
        <v>13</v>
      </c>
      <c r="B11" s="53">
        <v>16.399999999999999</v>
      </c>
      <c r="C11" s="53">
        <v>16.100000000000001</v>
      </c>
      <c r="D11" s="53">
        <v>15.1</v>
      </c>
      <c r="E11" s="53">
        <v>14.9</v>
      </c>
      <c r="F11" s="53">
        <v>14.5</v>
      </c>
    </row>
    <row r="12" spans="1:8" x14ac:dyDescent="0.3">
      <c r="A12" s="48" t="s">
        <v>14</v>
      </c>
      <c r="B12" s="49"/>
      <c r="C12" s="49"/>
      <c r="D12" s="49"/>
      <c r="E12" s="49"/>
      <c r="F12" s="49"/>
    </row>
    <row r="13" spans="1:8" x14ac:dyDescent="0.3">
      <c r="A13" s="47" t="s">
        <v>15</v>
      </c>
      <c r="B13" s="54">
        <v>2560</v>
      </c>
      <c r="C13" s="54">
        <v>4880</v>
      </c>
      <c r="D13" s="54">
        <v>0</v>
      </c>
      <c r="E13" s="54">
        <v>0</v>
      </c>
      <c r="F13" s="54">
        <v>0</v>
      </c>
    </row>
    <row r="14" spans="1:8" x14ac:dyDescent="0.3">
      <c r="A14" s="47" t="s">
        <v>22</v>
      </c>
      <c r="B14" s="54">
        <v>3220</v>
      </c>
      <c r="C14" s="54">
        <v>3980</v>
      </c>
      <c r="D14" s="54">
        <v>0</v>
      </c>
      <c r="E14" s="54">
        <v>0</v>
      </c>
      <c r="F14" s="54">
        <v>0</v>
      </c>
    </row>
    <row r="15" spans="1:8" x14ac:dyDescent="0.3">
      <c r="A15" s="44" t="s">
        <v>16</v>
      </c>
      <c r="B15" s="54">
        <v>880</v>
      </c>
      <c r="C15" s="54">
        <v>2420</v>
      </c>
      <c r="D15" s="54">
        <v>1860</v>
      </c>
      <c r="E15" s="54">
        <v>1220</v>
      </c>
      <c r="F15" s="54">
        <v>1880</v>
      </c>
    </row>
    <row r="16" spans="1:8" x14ac:dyDescent="0.3">
      <c r="A16" s="50" t="s">
        <v>38</v>
      </c>
      <c r="B16" s="53">
        <f>SUM(B13:B15)</f>
        <v>6660</v>
      </c>
      <c r="C16" s="53">
        <f t="shared" ref="C16:F16" si="0">SUM(C13:C15)</f>
        <v>11280</v>
      </c>
      <c r="D16" s="53">
        <f t="shared" si="0"/>
        <v>1860</v>
      </c>
      <c r="E16" s="53">
        <f t="shared" si="0"/>
        <v>1220</v>
      </c>
      <c r="F16" s="53">
        <f t="shared" si="0"/>
        <v>1880</v>
      </c>
    </row>
    <row r="17" spans="1:6" x14ac:dyDescent="0.3">
      <c r="A17" s="47" t="s">
        <v>17</v>
      </c>
      <c r="B17" s="55"/>
      <c r="C17" s="55"/>
      <c r="D17" s="55"/>
      <c r="E17" s="55"/>
      <c r="F17" s="55"/>
    </row>
    <row r="18" spans="1:6" x14ac:dyDescent="0.3">
      <c r="A18" s="44" t="s">
        <v>18</v>
      </c>
      <c r="B18" s="54">
        <v>80</v>
      </c>
      <c r="C18" s="54">
        <v>160</v>
      </c>
      <c r="D18" s="54">
        <v>100</v>
      </c>
      <c r="E18" s="54">
        <v>80</v>
      </c>
      <c r="F18" s="54">
        <v>80</v>
      </c>
    </row>
    <row r="19" spans="1:6" x14ac:dyDescent="0.3">
      <c r="A19" s="44" t="s">
        <v>19</v>
      </c>
      <c r="B19" s="54">
        <v>20</v>
      </c>
      <c r="C19" s="54">
        <v>20</v>
      </c>
      <c r="D19" s="54">
        <v>0</v>
      </c>
      <c r="E19" s="54">
        <v>20</v>
      </c>
      <c r="F19" s="54">
        <v>20</v>
      </c>
    </row>
    <row r="20" spans="1:6" x14ac:dyDescent="0.3">
      <c r="A20" s="44" t="s">
        <v>20</v>
      </c>
      <c r="B20" s="54">
        <v>80</v>
      </c>
      <c r="C20" s="54">
        <v>0</v>
      </c>
      <c r="D20" s="54">
        <v>0</v>
      </c>
      <c r="E20" s="54">
        <v>220</v>
      </c>
      <c r="F20" s="54">
        <v>180</v>
      </c>
    </row>
    <row r="21" spans="1:6" x14ac:dyDescent="0.3">
      <c r="A21" s="45" t="s">
        <v>35</v>
      </c>
      <c r="B21" s="56">
        <v>0</v>
      </c>
      <c r="C21" s="56">
        <v>0</v>
      </c>
      <c r="D21" s="56">
        <v>0</v>
      </c>
      <c r="E21" s="56">
        <v>180</v>
      </c>
      <c r="F21" s="56">
        <v>80</v>
      </c>
    </row>
    <row r="22" spans="1:6" x14ac:dyDescent="0.3">
      <c r="A22" s="50" t="s">
        <v>47</v>
      </c>
      <c r="B22" s="53">
        <f>SUM(B18:B21)</f>
        <v>180</v>
      </c>
      <c r="C22" s="53">
        <f t="shared" ref="C22:F22" si="1">SUM(C18:C21)</f>
        <v>180</v>
      </c>
      <c r="D22" s="53">
        <f t="shared" si="1"/>
        <v>100</v>
      </c>
      <c r="E22" s="53">
        <f t="shared" si="1"/>
        <v>500</v>
      </c>
      <c r="F22" s="53">
        <f t="shared" si="1"/>
        <v>360</v>
      </c>
    </row>
    <row r="23" spans="1:6" x14ac:dyDescent="0.3">
      <c r="A23" s="50" t="s">
        <v>48</v>
      </c>
      <c r="B23" s="53">
        <f>B16+B22</f>
        <v>6840</v>
      </c>
      <c r="C23" s="53">
        <f t="shared" ref="C23:F23" si="2">C16+C22</f>
        <v>11460</v>
      </c>
      <c r="D23" s="53">
        <f t="shared" si="2"/>
        <v>1960</v>
      </c>
      <c r="E23" s="53">
        <f t="shared" si="2"/>
        <v>1720</v>
      </c>
      <c r="F23" s="53">
        <f t="shared" si="2"/>
        <v>2240</v>
      </c>
    </row>
    <row r="24" spans="1:6" x14ac:dyDescent="0.3">
      <c r="A24" s="29" t="s">
        <v>63</v>
      </c>
    </row>
  </sheetData>
  <mergeCells count="3">
    <mergeCell ref="B7:C7"/>
    <mergeCell ref="D7:F7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7" sqref="B17"/>
    </sheetView>
  </sheetViews>
  <sheetFormatPr baseColWidth="10" defaultRowHeight="14.4" x14ac:dyDescent="0.3"/>
  <cols>
    <col min="1" max="1" width="31.33203125" customWidth="1"/>
    <col min="2" max="2" width="14" customWidth="1"/>
  </cols>
  <sheetData>
    <row r="1" spans="1:5" x14ac:dyDescent="0.3">
      <c r="A1" s="3" t="s">
        <v>69</v>
      </c>
      <c r="B1" s="4"/>
    </row>
    <row r="2" spans="1:5" x14ac:dyDescent="0.3">
      <c r="A2" s="6"/>
      <c r="B2" s="6"/>
    </row>
    <row r="3" spans="1:5" x14ac:dyDescent="0.3">
      <c r="A3" s="6" t="s">
        <v>58</v>
      </c>
      <c r="B3" s="6"/>
    </row>
    <row r="4" spans="1:5" x14ac:dyDescent="0.3">
      <c r="A4" s="8" t="s">
        <v>185</v>
      </c>
      <c r="B4" s="6"/>
      <c r="C4" s="6"/>
      <c r="D4" s="6"/>
    </row>
    <row r="5" spans="1:5" x14ac:dyDescent="0.3">
      <c r="A5" s="6" t="s">
        <v>112</v>
      </c>
      <c r="B5" s="6"/>
      <c r="C5" s="6"/>
      <c r="D5" s="6"/>
    </row>
    <row r="6" spans="1:5" ht="14.4" customHeight="1" x14ac:dyDescent="0.3"/>
    <row r="7" spans="1:5" x14ac:dyDescent="0.3">
      <c r="A7" s="10" t="s">
        <v>0</v>
      </c>
      <c r="B7" s="11" t="s">
        <v>1</v>
      </c>
      <c r="C7" s="63" t="s">
        <v>2</v>
      </c>
      <c r="D7" s="65"/>
      <c r="E7" s="64"/>
    </row>
    <row r="8" spans="1:5" x14ac:dyDescent="0.3">
      <c r="A8" s="10" t="s">
        <v>3</v>
      </c>
      <c r="B8" s="11" t="s">
        <v>4</v>
      </c>
      <c r="C8" s="40" t="s">
        <v>31</v>
      </c>
      <c r="D8" s="11" t="s">
        <v>5</v>
      </c>
      <c r="E8" s="12" t="s">
        <v>6</v>
      </c>
    </row>
    <row r="9" spans="1:5" x14ac:dyDescent="0.3">
      <c r="A9" s="13" t="s">
        <v>7</v>
      </c>
      <c r="B9" s="14" t="s">
        <v>8</v>
      </c>
      <c r="C9" s="15" t="s">
        <v>28</v>
      </c>
      <c r="D9" s="43" t="s">
        <v>9</v>
      </c>
      <c r="E9" s="16" t="s">
        <v>10</v>
      </c>
    </row>
    <row r="10" spans="1:5" x14ac:dyDescent="0.3">
      <c r="A10" s="10" t="s">
        <v>59</v>
      </c>
      <c r="B10" s="11" t="s">
        <v>29</v>
      </c>
      <c r="C10" s="11" t="s">
        <v>11</v>
      </c>
      <c r="D10" s="12" t="s">
        <v>11</v>
      </c>
      <c r="E10" s="12" t="s">
        <v>12</v>
      </c>
    </row>
    <row r="11" spans="1:5" x14ac:dyDescent="0.3">
      <c r="A11" s="17" t="s">
        <v>13</v>
      </c>
      <c r="B11" s="18">
        <v>24.18</v>
      </c>
      <c r="C11" s="18">
        <v>19.5</v>
      </c>
      <c r="D11" s="19">
        <v>18.2</v>
      </c>
      <c r="E11" s="19">
        <v>18.5</v>
      </c>
    </row>
    <row r="12" spans="1:5" x14ac:dyDescent="0.3">
      <c r="A12" s="20" t="s">
        <v>14</v>
      </c>
      <c r="B12" s="21"/>
      <c r="C12" s="22"/>
      <c r="D12" s="22"/>
      <c r="E12" s="22"/>
    </row>
    <row r="13" spans="1:5" x14ac:dyDescent="0.3">
      <c r="A13" s="31" t="s">
        <v>60</v>
      </c>
      <c r="B13" s="34">
        <v>120</v>
      </c>
      <c r="C13" s="36">
        <v>140</v>
      </c>
      <c r="D13" s="36">
        <v>880</v>
      </c>
      <c r="E13" s="38">
        <v>640</v>
      </c>
    </row>
    <row r="14" spans="1:5" x14ac:dyDescent="0.3">
      <c r="A14" s="31" t="s">
        <v>61</v>
      </c>
      <c r="B14" s="34">
        <v>80</v>
      </c>
      <c r="C14" s="36">
        <v>0</v>
      </c>
      <c r="D14" s="36">
        <v>0</v>
      </c>
      <c r="E14" s="38">
        <v>0</v>
      </c>
    </row>
    <row r="15" spans="1:5" x14ac:dyDescent="0.3">
      <c r="A15" s="33" t="s">
        <v>16</v>
      </c>
      <c r="B15" s="37">
        <v>1400</v>
      </c>
      <c r="C15" s="37">
        <v>340</v>
      </c>
      <c r="D15" s="37">
        <v>2240</v>
      </c>
      <c r="E15" s="39">
        <v>23360</v>
      </c>
    </row>
    <row r="16" spans="1:5" x14ac:dyDescent="0.3">
      <c r="A16" s="24" t="s">
        <v>38</v>
      </c>
      <c r="B16" s="32">
        <v>1600</v>
      </c>
      <c r="C16" s="32">
        <v>480</v>
      </c>
      <c r="D16" s="32">
        <v>3120</v>
      </c>
      <c r="E16" s="32">
        <v>24000</v>
      </c>
    </row>
    <row r="17" spans="1:5" x14ac:dyDescent="0.3">
      <c r="A17" s="17" t="s">
        <v>17</v>
      </c>
      <c r="B17" s="22"/>
      <c r="C17" s="22"/>
      <c r="D17" s="22"/>
      <c r="E17" s="22"/>
    </row>
    <row r="18" spans="1:5" x14ac:dyDescent="0.3">
      <c r="A18" s="44" t="s">
        <v>24</v>
      </c>
      <c r="B18" s="23">
        <v>0</v>
      </c>
      <c r="C18" s="23">
        <v>1000</v>
      </c>
      <c r="D18" s="23">
        <v>0</v>
      </c>
      <c r="E18" s="23">
        <v>0</v>
      </c>
    </row>
    <row r="19" spans="1:5" x14ac:dyDescent="0.3">
      <c r="A19" s="44" t="s">
        <v>18</v>
      </c>
      <c r="B19" s="23">
        <v>0</v>
      </c>
      <c r="C19" s="23">
        <v>640</v>
      </c>
      <c r="D19" s="23">
        <v>260</v>
      </c>
      <c r="E19" s="23">
        <v>120</v>
      </c>
    </row>
    <row r="20" spans="1:5" x14ac:dyDescent="0.3">
      <c r="A20" s="44" t="s">
        <v>19</v>
      </c>
      <c r="B20" s="23">
        <v>360</v>
      </c>
      <c r="C20" s="23">
        <v>40</v>
      </c>
      <c r="D20" s="23">
        <v>0</v>
      </c>
      <c r="E20" s="23">
        <v>0</v>
      </c>
    </row>
    <row r="21" spans="1:5" x14ac:dyDescent="0.3">
      <c r="A21" s="44" t="s">
        <v>35</v>
      </c>
      <c r="B21" s="23">
        <v>680</v>
      </c>
      <c r="C21" s="23">
        <v>200</v>
      </c>
      <c r="D21" s="23">
        <v>0</v>
      </c>
      <c r="E21" s="23">
        <v>0</v>
      </c>
    </row>
    <row r="22" spans="1:5" x14ac:dyDescent="0.3">
      <c r="A22" s="44" t="s">
        <v>64</v>
      </c>
      <c r="B22" s="23">
        <v>40</v>
      </c>
      <c r="C22" s="23">
        <v>0</v>
      </c>
      <c r="D22" s="23">
        <v>0</v>
      </c>
      <c r="E22" s="23">
        <v>0</v>
      </c>
    </row>
    <row r="23" spans="1:5" x14ac:dyDescent="0.3">
      <c r="A23" s="45" t="s">
        <v>21</v>
      </c>
      <c r="B23" s="23">
        <v>600</v>
      </c>
      <c r="C23" s="23">
        <v>240</v>
      </c>
      <c r="D23" s="23">
        <v>0</v>
      </c>
      <c r="E23" s="23">
        <v>0</v>
      </c>
    </row>
    <row r="24" spans="1:5" x14ac:dyDescent="0.3">
      <c r="A24" s="10" t="s">
        <v>47</v>
      </c>
      <c r="B24" s="27">
        <f>SUM(B18:B23)</f>
        <v>1680</v>
      </c>
      <c r="C24" s="27">
        <f>SUM(C18:C23)</f>
        <v>2120</v>
      </c>
      <c r="D24" s="27">
        <f>SUM(D18:D23)</f>
        <v>260</v>
      </c>
      <c r="E24" s="27">
        <f>SUM(E18:E23)</f>
        <v>120</v>
      </c>
    </row>
    <row r="25" spans="1:5" x14ac:dyDescent="0.3">
      <c r="A25" s="10" t="s">
        <v>62</v>
      </c>
      <c r="B25" s="28">
        <f>B16+B24</f>
        <v>3280</v>
      </c>
      <c r="C25" s="28">
        <f t="shared" ref="C25:E25" si="0">C16+C24</f>
        <v>2600</v>
      </c>
      <c r="D25" s="28">
        <f t="shared" si="0"/>
        <v>3380</v>
      </c>
      <c r="E25" s="27">
        <f t="shared" si="0"/>
        <v>24120</v>
      </c>
    </row>
    <row r="26" spans="1:5" x14ac:dyDescent="0.3">
      <c r="A26" s="29" t="s">
        <v>63</v>
      </c>
      <c r="B26" s="29"/>
      <c r="C26" s="29"/>
      <c r="D26" s="29"/>
      <c r="E26" s="29"/>
    </row>
  </sheetData>
  <mergeCells count="1">
    <mergeCell ref="C7:E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10" sqref="A10"/>
    </sheetView>
  </sheetViews>
  <sheetFormatPr baseColWidth="10" defaultRowHeight="14.4" x14ac:dyDescent="0.3"/>
  <cols>
    <col min="1" max="1" width="31.109375" customWidth="1"/>
  </cols>
  <sheetData>
    <row r="1" spans="1:6" x14ac:dyDescent="0.3">
      <c r="A1" s="3" t="s">
        <v>105</v>
      </c>
    </row>
    <row r="2" spans="1:6" x14ac:dyDescent="0.3">
      <c r="A2" s="6"/>
    </row>
    <row r="3" spans="1:6" x14ac:dyDescent="0.3">
      <c r="A3" s="6" t="s">
        <v>58</v>
      </c>
    </row>
    <row r="4" spans="1:6" x14ac:dyDescent="0.3">
      <c r="A4" s="8" t="s">
        <v>183</v>
      </c>
    </row>
    <row r="5" spans="1:6" x14ac:dyDescent="0.3">
      <c r="A5" s="6" t="s">
        <v>149</v>
      </c>
    </row>
    <row r="6" spans="1:6" x14ac:dyDescent="0.3">
      <c r="F6" s="6"/>
    </row>
    <row r="7" spans="1:6" ht="22.8" x14ac:dyDescent="0.3">
      <c r="A7" s="41" t="s">
        <v>0</v>
      </c>
      <c r="B7" s="66" t="s">
        <v>56</v>
      </c>
      <c r="C7" s="66"/>
      <c r="D7" s="42" t="s">
        <v>2</v>
      </c>
    </row>
    <row r="8" spans="1:6" x14ac:dyDescent="0.3">
      <c r="A8" s="41" t="s">
        <v>3</v>
      </c>
      <c r="B8" s="66" t="s">
        <v>4</v>
      </c>
      <c r="C8" s="66"/>
      <c r="D8" s="42" t="s">
        <v>27</v>
      </c>
    </row>
    <row r="9" spans="1:6" x14ac:dyDescent="0.3">
      <c r="A9" s="41" t="s">
        <v>7</v>
      </c>
      <c r="B9" s="42" t="s">
        <v>8</v>
      </c>
      <c r="C9" s="42" t="s">
        <v>50</v>
      </c>
      <c r="D9" s="42" t="s">
        <v>28</v>
      </c>
    </row>
    <row r="10" spans="1:6" x14ac:dyDescent="0.3">
      <c r="A10" s="41" t="s">
        <v>59</v>
      </c>
      <c r="B10" s="42" t="s">
        <v>29</v>
      </c>
      <c r="C10" s="42" t="s">
        <v>11</v>
      </c>
      <c r="D10" s="42" t="s">
        <v>30</v>
      </c>
    </row>
    <row r="11" spans="1:6" x14ac:dyDescent="0.3">
      <c r="A11" s="41" t="s">
        <v>13</v>
      </c>
      <c r="B11" s="42">
        <v>15.6</v>
      </c>
      <c r="C11" s="42">
        <v>16.5</v>
      </c>
      <c r="D11" s="42">
        <v>15.9</v>
      </c>
    </row>
    <row r="12" spans="1:6" x14ac:dyDescent="0.3">
      <c r="A12" s="48" t="s">
        <v>14</v>
      </c>
      <c r="B12" s="49"/>
      <c r="C12" s="49"/>
      <c r="D12" s="49"/>
    </row>
    <row r="13" spans="1:6" x14ac:dyDescent="0.3">
      <c r="A13" s="47" t="s">
        <v>15</v>
      </c>
      <c r="B13" s="38">
        <v>0</v>
      </c>
      <c r="C13" s="38">
        <v>0</v>
      </c>
      <c r="D13" s="38">
        <v>1160</v>
      </c>
    </row>
    <row r="14" spans="1:6" x14ac:dyDescent="0.3">
      <c r="A14" s="47" t="s">
        <v>22</v>
      </c>
      <c r="B14" s="38">
        <v>0</v>
      </c>
      <c r="C14" s="38">
        <v>0</v>
      </c>
      <c r="D14" s="38">
        <v>1480</v>
      </c>
    </row>
    <row r="15" spans="1:6" x14ac:dyDescent="0.3">
      <c r="A15" s="44" t="s">
        <v>16</v>
      </c>
      <c r="B15" s="38">
        <v>980</v>
      </c>
      <c r="C15" s="38">
        <v>1280</v>
      </c>
      <c r="D15" s="38">
        <v>0</v>
      </c>
    </row>
    <row r="16" spans="1:6" x14ac:dyDescent="0.3">
      <c r="A16" s="50" t="s">
        <v>38</v>
      </c>
      <c r="B16" s="51">
        <f>SUM(B13:B15)</f>
        <v>980</v>
      </c>
      <c r="C16" s="51">
        <f t="shared" ref="C16:D16" si="0">SUM(C13:C15)</f>
        <v>1280</v>
      </c>
      <c r="D16" s="51">
        <f t="shared" si="0"/>
        <v>2640</v>
      </c>
    </row>
    <row r="17" spans="1:4" x14ac:dyDescent="0.3">
      <c r="A17" s="47" t="s">
        <v>17</v>
      </c>
      <c r="B17" s="38"/>
      <c r="C17" s="38"/>
      <c r="D17" s="38"/>
    </row>
    <row r="18" spans="1:4" x14ac:dyDescent="0.3">
      <c r="A18" s="44" t="s">
        <v>23</v>
      </c>
      <c r="B18" s="38">
        <v>80</v>
      </c>
      <c r="C18" s="38">
        <v>40</v>
      </c>
      <c r="D18" s="38">
        <v>0</v>
      </c>
    </row>
    <row r="19" spans="1:4" x14ac:dyDescent="0.3">
      <c r="A19" s="44" t="s">
        <v>18</v>
      </c>
      <c r="B19" s="38">
        <v>480</v>
      </c>
      <c r="C19" s="38">
        <v>560</v>
      </c>
      <c r="D19" s="38">
        <v>240</v>
      </c>
    </row>
    <row r="20" spans="1:4" x14ac:dyDescent="0.3">
      <c r="A20" s="44" t="s">
        <v>19</v>
      </c>
      <c r="B20" s="38">
        <v>340</v>
      </c>
      <c r="C20" s="38">
        <v>380</v>
      </c>
      <c r="D20" s="38">
        <v>200</v>
      </c>
    </row>
    <row r="21" spans="1:4" x14ac:dyDescent="0.3">
      <c r="A21" s="44" t="s">
        <v>20</v>
      </c>
      <c r="B21" s="38">
        <v>180</v>
      </c>
      <c r="C21" s="38">
        <v>220</v>
      </c>
      <c r="D21" s="38">
        <v>0</v>
      </c>
    </row>
    <row r="22" spans="1:4" x14ac:dyDescent="0.3">
      <c r="A22" s="44" t="s">
        <v>35</v>
      </c>
      <c r="B22" s="38">
        <v>0</v>
      </c>
      <c r="C22" s="38">
        <v>0</v>
      </c>
      <c r="D22" s="38">
        <v>140</v>
      </c>
    </row>
    <row r="23" spans="1:4" x14ac:dyDescent="0.3">
      <c r="A23" s="45" t="s">
        <v>49</v>
      </c>
      <c r="B23" s="39">
        <v>0</v>
      </c>
      <c r="C23" s="39">
        <v>0</v>
      </c>
      <c r="D23" s="39">
        <v>1440</v>
      </c>
    </row>
    <row r="24" spans="1:4" x14ac:dyDescent="0.3">
      <c r="A24" s="50" t="s">
        <v>47</v>
      </c>
      <c r="B24" s="51">
        <f>SUM(B18:B23)</f>
        <v>1080</v>
      </c>
      <c r="C24" s="51">
        <f t="shared" ref="C24:D24" si="1">SUM(C18:C23)</f>
        <v>1200</v>
      </c>
      <c r="D24" s="51">
        <f t="shared" si="1"/>
        <v>2020</v>
      </c>
    </row>
    <row r="25" spans="1:4" x14ac:dyDescent="0.3">
      <c r="A25" s="50" t="s">
        <v>48</v>
      </c>
      <c r="B25" s="51">
        <f>B16+B24</f>
        <v>2060</v>
      </c>
      <c r="C25" s="51">
        <f t="shared" ref="C25:D25" si="2">C16+C24</f>
        <v>2480</v>
      </c>
      <c r="D25" s="51">
        <f t="shared" si="2"/>
        <v>4660</v>
      </c>
    </row>
    <row r="26" spans="1:4" x14ac:dyDescent="0.3">
      <c r="A26" s="29" t="s">
        <v>63</v>
      </c>
    </row>
  </sheetData>
  <mergeCells count="2">
    <mergeCell ref="B7:C7"/>
    <mergeCell ref="B8:C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8" sqref="A28"/>
    </sheetView>
  </sheetViews>
  <sheetFormatPr baseColWidth="10" defaultRowHeight="14.4" x14ac:dyDescent="0.3"/>
  <cols>
    <col min="1" max="1" width="30.6640625" customWidth="1"/>
    <col min="4" max="4" width="14.33203125" customWidth="1"/>
  </cols>
  <sheetData>
    <row r="1" spans="1:6" x14ac:dyDescent="0.3">
      <c r="A1" s="3" t="s">
        <v>106</v>
      </c>
      <c r="F1" s="3"/>
    </row>
    <row r="2" spans="1:6" x14ac:dyDescent="0.3">
      <c r="A2" s="6"/>
      <c r="F2" s="6"/>
    </row>
    <row r="3" spans="1:6" x14ac:dyDescent="0.3">
      <c r="A3" s="6" t="s">
        <v>58</v>
      </c>
      <c r="F3" s="6"/>
    </row>
    <row r="4" spans="1:6" x14ac:dyDescent="0.3">
      <c r="A4" s="8" t="s">
        <v>184</v>
      </c>
      <c r="F4" s="8"/>
    </row>
    <row r="5" spans="1:6" x14ac:dyDescent="0.3">
      <c r="A5" s="6" t="s">
        <v>148</v>
      </c>
      <c r="F5" s="6"/>
    </row>
    <row r="6" spans="1:6" x14ac:dyDescent="0.3">
      <c r="F6" s="6"/>
    </row>
    <row r="7" spans="1:6" ht="22.8" x14ac:dyDescent="0.3">
      <c r="A7" s="41" t="s">
        <v>0</v>
      </c>
      <c r="B7" s="66" t="s">
        <v>1</v>
      </c>
      <c r="C7" s="66"/>
      <c r="D7" s="42" t="s">
        <v>2</v>
      </c>
    </row>
    <row r="8" spans="1:6" x14ac:dyDescent="0.3">
      <c r="A8" s="41" t="s">
        <v>3</v>
      </c>
      <c r="B8" s="66" t="s">
        <v>4</v>
      </c>
      <c r="C8" s="66"/>
      <c r="D8" s="42" t="s">
        <v>27</v>
      </c>
    </row>
    <row r="9" spans="1:6" x14ac:dyDescent="0.3">
      <c r="A9" s="41" t="s">
        <v>7</v>
      </c>
      <c r="B9" s="42" t="s">
        <v>8</v>
      </c>
      <c r="C9" s="42" t="s">
        <v>50</v>
      </c>
      <c r="D9" s="42" t="s">
        <v>28</v>
      </c>
    </row>
    <row r="10" spans="1:6" x14ac:dyDescent="0.3">
      <c r="A10" s="41" t="s">
        <v>59</v>
      </c>
      <c r="B10" s="42" t="s">
        <v>29</v>
      </c>
      <c r="C10" s="42" t="s">
        <v>11</v>
      </c>
      <c r="D10" s="42" t="s">
        <v>30</v>
      </c>
    </row>
    <row r="11" spans="1:6" x14ac:dyDescent="0.3">
      <c r="A11" s="41" t="s">
        <v>13</v>
      </c>
      <c r="B11" s="53">
        <v>17</v>
      </c>
      <c r="C11" s="53">
        <v>17.100000000000001</v>
      </c>
      <c r="D11" s="53">
        <v>16.100000000000001</v>
      </c>
    </row>
    <row r="12" spans="1:6" x14ac:dyDescent="0.3">
      <c r="A12" s="48" t="s">
        <v>14</v>
      </c>
      <c r="B12" s="49"/>
      <c r="C12" s="49"/>
      <c r="D12" s="49"/>
    </row>
    <row r="13" spans="1:6" x14ac:dyDescent="0.3">
      <c r="A13" s="47" t="s">
        <v>15</v>
      </c>
      <c r="B13" s="54">
        <v>1440</v>
      </c>
      <c r="C13" s="54">
        <v>2120</v>
      </c>
      <c r="D13" s="54">
        <v>1980</v>
      </c>
    </row>
    <row r="14" spans="1:6" x14ac:dyDescent="0.3">
      <c r="A14" s="47" t="s">
        <v>22</v>
      </c>
      <c r="B14" s="54">
        <v>1280</v>
      </c>
      <c r="C14" s="54">
        <v>960</v>
      </c>
      <c r="D14" s="54">
        <v>2440</v>
      </c>
    </row>
    <row r="15" spans="1:6" x14ac:dyDescent="0.3">
      <c r="A15" s="44" t="s">
        <v>16</v>
      </c>
      <c r="B15" s="54">
        <v>0</v>
      </c>
      <c r="C15" s="54">
        <v>1360</v>
      </c>
      <c r="D15" s="54">
        <v>960</v>
      </c>
    </row>
    <row r="16" spans="1:6" x14ac:dyDescent="0.3">
      <c r="A16" s="50" t="s">
        <v>38</v>
      </c>
      <c r="B16" s="53">
        <f>SUM(B13:B15)</f>
        <v>2720</v>
      </c>
      <c r="C16" s="53">
        <f t="shared" ref="C16:D16" si="0">SUM(C13:C15)</f>
        <v>4440</v>
      </c>
      <c r="D16" s="53">
        <f t="shared" si="0"/>
        <v>5380</v>
      </c>
    </row>
    <row r="17" spans="1:4" x14ac:dyDescent="0.3">
      <c r="A17" s="47" t="s">
        <v>17</v>
      </c>
      <c r="B17" s="55"/>
      <c r="C17" s="55"/>
      <c r="D17" s="55"/>
    </row>
    <row r="18" spans="1:4" x14ac:dyDescent="0.3">
      <c r="A18" s="44" t="s">
        <v>18</v>
      </c>
      <c r="B18" s="54">
        <v>240</v>
      </c>
      <c r="C18" s="54">
        <v>300</v>
      </c>
      <c r="D18" s="54">
        <v>180</v>
      </c>
    </row>
    <row r="19" spans="1:4" x14ac:dyDescent="0.3">
      <c r="A19" s="44" t="s">
        <v>19</v>
      </c>
      <c r="B19" s="54">
        <v>0</v>
      </c>
      <c r="C19" s="54">
        <v>80</v>
      </c>
      <c r="D19" s="54">
        <v>20</v>
      </c>
    </row>
    <row r="20" spans="1:4" x14ac:dyDescent="0.3">
      <c r="A20" s="44" t="s">
        <v>20</v>
      </c>
      <c r="B20" s="54">
        <v>40</v>
      </c>
      <c r="C20" s="54">
        <v>60</v>
      </c>
      <c r="D20" s="54">
        <v>0</v>
      </c>
    </row>
    <row r="21" spans="1:4" x14ac:dyDescent="0.3">
      <c r="A21" s="44" t="s">
        <v>35</v>
      </c>
      <c r="B21" s="54">
        <v>0</v>
      </c>
      <c r="C21" s="54">
        <v>0</v>
      </c>
      <c r="D21" s="54">
        <v>120</v>
      </c>
    </row>
    <row r="22" spans="1:4" x14ac:dyDescent="0.3">
      <c r="A22" s="44" t="s">
        <v>49</v>
      </c>
      <c r="B22" s="54">
        <v>0</v>
      </c>
      <c r="C22" s="54">
        <v>0</v>
      </c>
      <c r="D22" s="54">
        <v>1080</v>
      </c>
    </row>
    <row r="23" spans="1:4" x14ac:dyDescent="0.3">
      <c r="A23" s="50" t="s">
        <v>47</v>
      </c>
      <c r="B23" s="53">
        <f>SUM(B18:B22)</f>
        <v>280</v>
      </c>
      <c r="C23" s="53">
        <f t="shared" ref="C23:D23" si="1">SUM(C18:C22)</f>
        <v>440</v>
      </c>
      <c r="D23" s="53">
        <f t="shared" si="1"/>
        <v>1400</v>
      </c>
    </row>
    <row r="24" spans="1:4" x14ac:dyDescent="0.3">
      <c r="A24" s="50" t="s">
        <v>48</v>
      </c>
      <c r="B24" s="53">
        <f>B16+B23</f>
        <v>3000</v>
      </c>
      <c r="C24" s="53">
        <f t="shared" ref="C24:D24" si="2">C16+C23</f>
        <v>4880</v>
      </c>
      <c r="D24" s="53">
        <f t="shared" si="2"/>
        <v>6780</v>
      </c>
    </row>
    <row r="25" spans="1:4" x14ac:dyDescent="0.3">
      <c r="A25" s="29" t="s">
        <v>63</v>
      </c>
    </row>
  </sheetData>
  <mergeCells count="2">
    <mergeCell ref="B7:C7"/>
    <mergeCell ref="B8:C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15" sqref="A15"/>
    </sheetView>
  </sheetViews>
  <sheetFormatPr baseColWidth="10" defaultRowHeight="14.4" x14ac:dyDescent="0.3"/>
  <cols>
    <col min="1" max="1" width="29.44140625" customWidth="1"/>
  </cols>
  <sheetData>
    <row r="1" spans="1:5" x14ac:dyDescent="0.3">
      <c r="A1" s="3" t="s">
        <v>68</v>
      </c>
      <c r="B1" s="4"/>
    </row>
    <row r="2" spans="1:5" x14ac:dyDescent="0.3">
      <c r="A2" s="6"/>
      <c r="B2" s="6"/>
    </row>
    <row r="3" spans="1:5" x14ac:dyDescent="0.3">
      <c r="A3" s="6" t="s">
        <v>58</v>
      </c>
      <c r="B3" s="6"/>
    </row>
    <row r="4" spans="1:5" x14ac:dyDescent="0.3">
      <c r="A4" s="8" t="s">
        <v>186</v>
      </c>
      <c r="B4" s="6"/>
      <c r="C4" s="6"/>
      <c r="D4" s="6"/>
    </row>
    <row r="5" spans="1:5" x14ac:dyDescent="0.3">
      <c r="A5" s="6" t="s">
        <v>113</v>
      </c>
      <c r="B5" s="6"/>
      <c r="C5" s="6"/>
      <c r="D5" s="6"/>
    </row>
    <row r="6" spans="1:5" ht="14.4" customHeight="1" x14ac:dyDescent="0.3"/>
    <row r="7" spans="1:5" x14ac:dyDescent="0.3">
      <c r="A7" s="10" t="s">
        <v>0</v>
      </c>
      <c r="B7" s="11" t="s">
        <v>1</v>
      </c>
      <c r="C7" s="63" t="s">
        <v>2</v>
      </c>
      <c r="D7" s="65"/>
      <c r="E7" s="64"/>
    </row>
    <row r="8" spans="1:5" x14ac:dyDescent="0.3">
      <c r="A8" s="10" t="s">
        <v>3</v>
      </c>
      <c r="B8" s="11" t="s">
        <v>4</v>
      </c>
      <c r="C8" s="40" t="s">
        <v>31</v>
      </c>
      <c r="D8" s="11" t="s">
        <v>5</v>
      </c>
      <c r="E8" s="12" t="s">
        <v>6</v>
      </c>
    </row>
    <row r="9" spans="1:5" x14ac:dyDescent="0.3">
      <c r="A9" s="13" t="s">
        <v>7</v>
      </c>
      <c r="B9" s="14" t="s">
        <v>8</v>
      </c>
      <c r="C9" s="15" t="s">
        <v>28</v>
      </c>
      <c r="D9" s="43" t="s">
        <v>9</v>
      </c>
      <c r="E9" s="16" t="s">
        <v>10</v>
      </c>
    </row>
    <row r="10" spans="1:5" x14ac:dyDescent="0.3">
      <c r="A10" s="10" t="s">
        <v>59</v>
      </c>
      <c r="B10" s="11" t="s">
        <v>29</v>
      </c>
      <c r="C10" s="11" t="s">
        <v>11</v>
      </c>
      <c r="D10" s="12" t="s">
        <v>11</v>
      </c>
      <c r="E10" s="12" t="s">
        <v>12</v>
      </c>
    </row>
    <row r="11" spans="1:5" x14ac:dyDescent="0.3">
      <c r="A11" s="17" t="s">
        <v>13</v>
      </c>
      <c r="B11" s="18">
        <v>20.9</v>
      </c>
      <c r="C11" s="18">
        <v>18.899999999999999</v>
      </c>
      <c r="D11" s="19">
        <v>17.8</v>
      </c>
      <c r="E11" s="19">
        <v>17.8</v>
      </c>
    </row>
    <row r="12" spans="1:5" x14ac:dyDescent="0.3">
      <c r="A12" s="20" t="s">
        <v>14</v>
      </c>
      <c r="B12" s="21"/>
      <c r="C12" s="22"/>
      <c r="D12" s="22"/>
      <c r="E12" s="22"/>
    </row>
    <row r="13" spans="1:5" x14ac:dyDescent="0.3">
      <c r="A13" s="33" t="s">
        <v>16</v>
      </c>
      <c r="B13" s="34">
        <v>0</v>
      </c>
      <c r="C13" s="36">
        <v>0</v>
      </c>
      <c r="D13" s="36">
        <v>120</v>
      </c>
      <c r="E13" s="38">
        <v>200</v>
      </c>
    </row>
    <row r="14" spans="1:5" x14ac:dyDescent="0.3">
      <c r="A14" s="24" t="s">
        <v>38</v>
      </c>
      <c r="B14" s="11">
        <v>0</v>
      </c>
      <c r="C14" s="11">
        <v>0</v>
      </c>
      <c r="D14" s="11">
        <v>120</v>
      </c>
      <c r="E14" s="11">
        <v>200</v>
      </c>
    </row>
    <row r="15" spans="1:5" x14ac:dyDescent="0.3">
      <c r="A15" s="17" t="s">
        <v>17</v>
      </c>
      <c r="B15" s="22"/>
      <c r="C15" s="22"/>
      <c r="D15" s="22"/>
      <c r="E15" s="22"/>
    </row>
    <row r="16" spans="1:5" x14ac:dyDescent="0.3">
      <c r="A16" s="44" t="s">
        <v>23</v>
      </c>
      <c r="B16" s="23">
        <v>46700</v>
      </c>
      <c r="C16" s="23">
        <v>160</v>
      </c>
      <c r="D16" s="23">
        <v>0</v>
      </c>
      <c r="E16" s="23">
        <v>0</v>
      </c>
    </row>
    <row r="17" spans="1:5" x14ac:dyDescent="0.3">
      <c r="A17" s="44" t="s">
        <v>18</v>
      </c>
      <c r="B17" s="23">
        <v>100</v>
      </c>
      <c r="C17" s="23">
        <v>1600</v>
      </c>
      <c r="D17" s="23">
        <v>120</v>
      </c>
      <c r="E17" s="23">
        <v>120</v>
      </c>
    </row>
    <row r="18" spans="1:5" x14ac:dyDescent="0.3">
      <c r="A18" s="44" t="s">
        <v>35</v>
      </c>
      <c r="B18" s="23">
        <v>0</v>
      </c>
      <c r="C18" s="23">
        <v>2000</v>
      </c>
      <c r="D18" s="23">
        <v>0</v>
      </c>
      <c r="E18" s="23">
        <v>0</v>
      </c>
    </row>
    <row r="19" spans="1:5" x14ac:dyDescent="0.3">
      <c r="A19" s="44" t="s">
        <v>20</v>
      </c>
      <c r="B19" s="23">
        <v>0</v>
      </c>
      <c r="C19" s="23">
        <v>120</v>
      </c>
      <c r="D19" s="23">
        <v>0</v>
      </c>
      <c r="E19" s="23">
        <v>0</v>
      </c>
    </row>
    <row r="20" spans="1:5" x14ac:dyDescent="0.3">
      <c r="A20" s="44" t="s">
        <v>21</v>
      </c>
      <c r="B20" s="23">
        <v>0</v>
      </c>
      <c r="C20" s="23">
        <v>160</v>
      </c>
      <c r="D20" s="23">
        <v>0</v>
      </c>
      <c r="E20" s="23">
        <v>0</v>
      </c>
    </row>
    <row r="21" spans="1:5" x14ac:dyDescent="0.3">
      <c r="A21" s="10" t="s">
        <v>47</v>
      </c>
      <c r="B21" s="27">
        <f>SUM(B16:B20)</f>
        <v>46800</v>
      </c>
      <c r="C21" s="27">
        <f>SUM(C16:C20)</f>
        <v>4040</v>
      </c>
      <c r="D21" s="27">
        <f t="shared" ref="D21:E21" si="0">SUM(D16:D20)</f>
        <v>120</v>
      </c>
      <c r="E21" s="27">
        <f t="shared" si="0"/>
        <v>120</v>
      </c>
    </row>
    <row r="22" spans="1:5" x14ac:dyDescent="0.3">
      <c r="A22" s="10" t="s">
        <v>62</v>
      </c>
      <c r="B22" s="28">
        <f>B14+B21</f>
        <v>46800</v>
      </c>
      <c r="C22" s="28">
        <f>C14+C21</f>
        <v>4040</v>
      </c>
      <c r="D22" s="28">
        <f>D14+D21</f>
        <v>240</v>
      </c>
      <c r="E22" s="27">
        <f>E14+E21</f>
        <v>320</v>
      </c>
    </row>
    <row r="23" spans="1:5" x14ac:dyDescent="0.3">
      <c r="A23" s="29" t="s">
        <v>63</v>
      </c>
      <c r="B23" s="29"/>
      <c r="C23" s="29"/>
      <c r="D23" s="29"/>
      <c r="E23" s="29"/>
    </row>
  </sheetData>
  <mergeCells count="1">
    <mergeCell ref="C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4" sqref="A4"/>
    </sheetView>
  </sheetViews>
  <sheetFormatPr baseColWidth="10" defaultRowHeight="14.4" x14ac:dyDescent="0.3"/>
  <cols>
    <col min="1" max="1" width="30.33203125" customWidth="1"/>
  </cols>
  <sheetData>
    <row r="1" spans="1:3" x14ac:dyDescent="0.3">
      <c r="A1" s="3" t="s">
        <v>71</v>
      </c>
    </row>
    <row r="2" spans="1:3" x14ac:dyDescent="0.3">
      <c r="A2" s="6"/>
    </row>
    <row r="3" spans="1:3" x14ac:dyDescent="0.3">
      <c r="A3" s="6" t="s">
        <v>58</v>
      </c>
    </row>
    <row r="4" spans="1:3" x14ac:dyDescent="0.3">
      <c r="A4" s="8" t="s">
        <v>151</v>
      </c>
      <c r="B4" s="6"/>
    </row>
    <row r="5" spans="1:3" x14ac:dyDescent="0.3">
      <c r="A5" s="6" t="s">
        <v>70</v>
      </c>
      <c r="B5" s="6"/>
    </row>
    <row r="7" spans="1:3" x14ac:dyDescent="0.3">
      <c r="A7" s="10" t="s">
        <v>0</v>
      </c>
      <c r="B7" s="63" t="s">
        <v>1</v>
      </c>
      <c r="C7" s="64"/>
    </row>
    <row r="8" spans="1:3" x14ac:dyDescent="0.3">
      <c r="A8" s="10" t="s">
        <v>3</v>
      </c>
      <c r="B8" s="63" t="s">
        <v>4</v>
      </c>
      <c r="C8" s="64"/>
    </row>
    <row r="9" spans="1:3" x14ac:dyDescent="0.3">
      <c r="A9" s="13" t="s">
        <v>7</v>
      </c>
      <c r="B9" s="15" t="s">
        <v>8</v>
      </c>
      <c r="C9" s="16" t="s">
        <v>33</v>
      </c>
    </row>
    <row r="10" spans="1:3" x14ac:dyDescent="0.3">
      <c r="A10" s="10" t="s">
        <v>59</v>
      </c>
      <c r="B10" s="11" t="s">
        <v>29</v>
      </c>
      <c r="C10" s="12" t="s">
        <v>34</v>
      </c>
    </row>
    <row r="11" spans="1:3" x14ac:dyDescent="0.3">
      <c r="A11" s="17" t="s">
        <v>13</v>
      </c>
      <c r="B11" s="18">
        <v>21.4</v>
      </c>
      <c r="C11" s="19">
        <v>21.6</v>
      </c>
    </row>
    <row r="12" spans="1:3" x14ac:dyDescent="0.3">
      <c r="A12" s="25" t="s">
        <v>17</v>
      </c>
      <c r="B12" s="22"/>
      <c r="C12" s="22"/>
    </row>
    <row r="13" spans="1:3" x14ac:dyDescent="0.3">
      <c r="A13" s="26" t="s">
        <v>23</v>
      </c>
      <c r="B13" s="23">
        <v>24500</v>
      </c>
      <c r="C13" s="23">
        <v>1340</v>
      </c>
    </row>
    <row r="14" spans="1:3" x14ac:dyDescent="0.3">
      <c r="A14" s="26" t="s">
        <v>24</v>
      </c>
      <c r="B14" s="23">
        <v>120</v>
      </c>
      <c r="C14" s="23">
        <v>240</v>
      </c>
    </row>
    <row r="15" spans="1:3" x14ac:dyDescent="0.3">
      <c r="A15" s="26" t="s">
        <v>18</v>
      </c>
      <c r="B15" s="23">
        <v>0</v>
      </c>
      <c r="C15" s="23">
        <v>120</v>
      </c>
    </row>
    <row r="16" spans="1:3" x14ac:dyDescent="0.3">
      <c r="A16" s="10" t="s">
        <v>47</v>
      </c>
      <c r="B16" s="27">
        <f>SUM(B13:B15)</f>
        <v>24620</v>
      </c>
      <c r="C16" s="27">
        <f>SUM(C13:C15)</f>
        <v>1700</v>
      </c>
    </row>
    <row r="17" spans="1:3" x14ac:dyDescent="0.3">
      <c r="A17" s="10" t="s">
        <v>62</v>
      </c>
      <c r="B17" s="28">
        <f>B16</f>
        <v>24620</v>
      </c>
      <c r="C17" s="28">
        <f>C16</f>
        <v>1700</v>
      </c>
    </row>
    <row r="18" spans="1:3" x14ac:dyDescent="0.3">
      <c r="A18" s="29" t="s">
        <v>63</v>
      </c>
      <c r="B18" s="29"/>
      <c r="C18" s="29"/>
    </row>
  </sheetData>
  <mergeCells count="2">
    <mergeCell ref="B7:C7"/>
    <mergeCell ref="B8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4" sqref="A4"/>
    </sheetView>
  </sheetViews>
  <sheetFormatPr baseColWidth="10" defaultRowHeight="14.4" x14ac:dyDescent="0.3"/>
  <cols>
    <col min="1" max="1" width="28.33203125" customWidth="1"/>
  </cols>
  <sheetData>
    <row r="1" spans="1:2" x14ac:dyDescent="0.3">
      <c r="A1" s="3" t="s">
        <v>72</v>
      </c>
    </row>
    <row r="2" spans="1:2" x14ac:dyDescent="0.3">
      <c r="A2" s="6"/>
    </row>
    <row r="3" spans="1:2" x14ac:dyDescent="0.3">
      <c r="A3" s="6" t="s">
        <v>58</v>
      </c>
    </row>
    <row r="4" spans="1:2" x14ac:dyDescent="0.3">
      <c r="A4" s="8" t="s">
        <v>152</v>
      </c>
      <c r="B4" s="6"/>
    </row>
    <row r="5" spans="1:2" x14ac:dyDescent="0.3">
      <c r="A5" s="6" t="s">
        <v>114</v>
      </c>
      <c r="B5" s="6"/>
    </row>
    <row r="7" spans="1:2" x14ac:dyDescent="0.3">
      <c r="A7" s="10" t="s">
        <v>0</v>
      </c>
      <c r="B7" s="11" t="s">
        <v>1</v>
      </c>
    </row>
    <row r="8" spans="1:2" x14ac:dyDescent="0.3">
      <c r="A8" s="10" t="s">
        <v>3</v>
      </c>
      <c r="B8" s="11" t="s">
        <v>4</v>
      </c>
    </row>
    <row r="9" spans="1:2" x14ac:dyDescent="0.3">
      <c r="A9" s="13" t="s">
        <v>7</v>
      </c>
      <c r="B9" s="15" t="s">
        <v>8</v>
      </c>
    </row>
    <row r="10" spans="1:2" x14ac:dyDescent="0.3">
      <c r="A10" s="10" t="s">
        <v>59</v>
      </c>
      <c r="B10" s="11" t="s">
        <v>29</v>
      </c>
    </row>
    <row r="11" spans="1:2" x14ac:dyDescent="0.3">
      <c r="A11" s="17" t="s">
        <v>13</v>
      </c>
      <c r="B11" s="18">
        <v>20.9</v>
      </c>
    </row>
    <row r="12" spans="1:2" x14ac:dyDescent="0.3">
      <c r="A12" s="25" t="s">
        <v>17</v>
      </c>
      <c r="B12" s="22"/>
    </row>
    <row r="13" spans="1:2" x14ac:dyDescent="0.3">
      <c r="A13" s="26" t="s">
        <v>23</v>
      </c>
      <c r="B13" s="23">
        <v>340</v>
      </c>
    </row>
    <row r="14" spans="1:2" x14ac:dyDescent="0.3">
      <c r="A14" s="26" t="s">
        <v>19</v>
      </c>
      <c r="B14" s="23">
        <v>120</v>
      </c>
    </row>
    <row r="15" spans="1:2" x14ac:dyDescent="0.3">
      <c r="A15" s="10" t="s">
        <v>47</v>
      </c>
      <c r="B15" s="27">
        <v>460</v>
      </c>
    </row>
    <row r="16" spans="1:2" x14ac:dyDescent="0.3">
      <c r="A16" s="10" t="s">
        <v>62</v>
      </c>
      <c r="B16" s="27">
        <f>B15</f>
        <v>460</v>
      </c>
    </row>
    <row r="17" spans="1:2" x14ac:dyDescent="0.3">
      <c r="A17" s="29" t="s">
        <v>63</v>
      </c>
      <c r="B17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4" sqref="A4"/>
    </sheetView>
  </sheetViews>
  <sheetFormatPr baseColWidth="10" defaultRowHeight="14.4" x14ac:dyDescent="0.3"/>
  <cols>
    <col min="1" max="1" width="23.6640625" customWidth="1"/>
  </cols>
  <sheetData>
    <row r="1" spans="1:3" x14ac:dyDescent="0.3">
      <c r="A1" s="3" t="s">
        <v>73</v>
      </c>
    </row>
    <row r="2" spans="1:3" x14ac:dyDescent="0.3">
      <c r="A2" s="6"/>
    </row>
    <row r="3" spans="1:3" x14ac:dyDescent="0.3">
      <c r="A3" s="6" t="s">
        <v>58</v>
      </c>
    </row>
    <row r="4" spans="1:3" x14ac:dyDescent="0.3">
      <c r="A4" s="8" t="s">
        <v>123</v>
      </c>
      <c r="B4" s="6"/>
    </row>
    <row r="5" spans="1:3" x14ac:dyDescent="0.3">
      <c r="A5" s="6" t="s">
        <v>115</v>
      </c>
      <c r="B5" s="6"/>
    </row>
    <row r="7" spans="1:3" x14ac:dyDescent="0.3">
      <c r="A7" s="10" t="s">
        <v>0</v>
      </c>
      <c r="B7" s="65" t="s">
        <v>1</v>
      </c>
      <c r="C7" s="64"/>
    </row>
    <row r="8" spans="1:3" x14ac:dyDescent="0.3">
      <c r="A8" s="10" t="s">
        <v>3</v>
      </c>
      <c r="B8" s="11" t="s">
        <v>4</v>
      </c>
      <c r="C8" s="12"/>
    </row>
    <row r="9" spans="1:3" x14ac:dyDescent="0.3">
      <c r="A9" s="13" t="s">
        <v>7</v>
      </c>
      <c r="B9" s="43" t="s">
        <v>8</v>
      </c>
      <c r="C9" s="16" t="s">
        <v>36</v>
      </c>
    </row>
    <row r="10" spans="1:3" x14ac:dyDescent="0.3">
      <c r="A10" s="10" t="s">
        <v>59</v>
      </c>
      <c r="B10" s="12" t="s">
        <v>29</v>
      </c>
      <c r="C10" s="12" t="s">
        <v>37</v>
      </c>
    </row>
    <row r="11" spans="1:3" x14ac:dyDescent="0.3">
      <c r="A11" s="17" t="s">
        <v>13</v>
      </c>
      <c r="B11" s="19">
        <v>20.6</v>
      </c>
      <c r="C11" s="19">
        <v>20.59</v>
      </c>
    </row>
    <row r="12" spans="1:3" x14ac:dyDescent="0.3">
      <c r="A12" s="20" t="s">
        <v>14</v>
      </c>
      <c r="B12" s="22"/>
      <c r="C12" s="22"/>
    </row>
    <row r="13" spans="1:3" x14ac:dyDescent="0.3">
      <c r="A13" s="33" t="s">
        <v>16</v>
      </c>
      <c r="B13" s="36">
        <v>1120</v>
      </c>
      <c r="C13" s="38">
        <v>0</v>
      </c>
    </row>
    <row r="14" spans="1:3" x14ac:dyDescent="0.3">
      <c r="A14" s="24" t="s">
        <v>38</v>
      </c>
      <c r="B14" s="11">
        <v>1120</v>
      </c>
      <c r="C14" s="11">
        <v>0</v>
      </c>
    </row>
    <row r="15" spans="1:3" x14ac:dyDescent="0.3">
      <c r="A15" s="17" t="s">
        <v>17</v>
      </c>
      <c r="B15" s="22"/>
      <c r="C15" s="22"/>
    </row>
    <row r="16" spans="1:3" x14ac:dyDescent="0.3">
      <c r="A16" s="44" t="s">
        <v>23</v>
      </c>
      <c r="B16" s="23">
        <v>1600</v>
      </c>
      <c r="C16" s="23">
        <v>23200</v>
      </c>
    </row>
    <row r="17" spans="1:3" x14ac:dyDescent="0.3">
      <c r="A17" s="44" t="s">
        <v>32</v>
      </c>
      <c r="B17" s="23">
        <v>40</v>
      </c>
      <c r="C17" s="23">
        <v>0</v>
      </c>
    </row>
    <row r="18" spans="1:3" x14ac:dyDescent="0.3">
      <c r="A18" s="44" t="s">
        <v>35</v>
      </c>
      <c r="B18" s="23">
        <v>80</v>
      </c>
      <c r="C18" s="23">
        <v>80</v>
      </c>
    </row>
    <row r="19" spans="1:3" x14ac:dyDescent="0.3">
      <c r="A19" s="44" t="s">
        <v>39</v>
      </c>
      <c r="B19" s="23">
        <v>0</v>
      </c>
      <c r="C19" s="23">
        <v>80</v>
      </c>
    </row>
    <row r="20" spans="1:3" x14ac:dyDescent="0.3">
      <c r="A20" s="10" t="s">
        <v>47</v>
      </c>
      <c r="B20" s="27">
        <f>SUM(B16:B19)</f>
        <v>1720</v>
      </c>
      <c r="C20" s="27">
        <f>SUM(C16:C19)</f>
        <v>23360</v>
      </c>
    </row>
    <row r="21" spans="1:3" x14ac:dyDescent="0.3">
      <c r="A21" s="10" t="s">
        <v>62</v>
      </c>
      <c r="B21" s="28">
        <f>B14+B20</f>
        <v>2840</v>
      </c>
      <c r="C21" s="27">
        <f>C14+C20</f>
        <v>23360</v>
      </c>
    </row>
    <row r="22" spans="1:3" x14ac:dyDescent="0.3">
      <c r="A22" s="29" t="s">
        <v>63</v>
      </c>
      <c r="B22" s="29"/>
      <c r="C22" s="29"/>
    </row>
  </sheetData>
  <mergeCells count="1">
    <mergeCell ref="B7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23" sqref="D23"/>
    </sheetView>
  </sheetViews>
  <sheetFormatPr baseColWidth="10" defaultRowHeight="14.4" x14ac:dyDescent="0.3"/>
  <cols>
    <col min="1" max="1" width="30" customWidth="1"/>
  </cols>
  <sheetData>
    <row r="1" spans="1:5" x14ac:dyDescent="0.3">
      <c r="A1" s="3" t="s">
        <v>74</v>
      </c>
      <c r="B1" s="4"/>
    </row>
    <row r="2" spans="1:5" x14ac:dyDescent="0.3">
      <c r="A2" s="6"/>
      <c r="B2" s="6"/>
    </row>
    <row r="3" spans="1:5" x14ac:dyDescent="0.3">
      <c r="A3" s="6" t="s">
        <v>58</v>
      </c>
      <c r="B3" s="6"/>
    </row>
    <row r="4" spans="1:5" x14ac:dyDescent="0.3">
      <c r="A4" s="8" t="s">
        <v>153</v>
      </c>
      <c r="B4" s="6"/>
      <c r="C4" s="6"/>
      <c r="D4" s="6"/>
    </row>
    <row r="5" spans="1:5" x14ac:dyDescent="0.3">
      <c r="A5" s="6" t="s">
        <v>116</v>
      </c>
      <c r="B5" s="6"/>
      <c r="C5" s="6"/>
      <c r="D5" s="6"/>
    </row>
    <row r="6" spans="1:5" ht="14.4" customHeight="1" x14ac:dyDescent="0.3"/>
    <row r="7" spans="1:5" ht="14.4" customHeight="1" x14ac:dyDescent="0.3">
      <c r="A7" s="10" t="s">
        <v>0</v>
      </c>
      <c r="B7" s="11" t="s">
        <v>1</v>
      </c>
      <c r="C7" s="63" t="s">
        <v>2</v>
      </c>
      <c r="D7" s="65"/>
      <c r="E7" s="64"/>
    </row>
    <row r="8" spans="1:5" x14ac:dyDescent="0.3">
      <c r="A8" s="10" t="s">
        <v>3</v>
      </c>
      <c r="B8" s="11" t="s">
        <v>4</v>
      </c>
      <c r="C8" s="40" t="s">
        <v>31</v>
      </c>
      <c r="D8" s="11" t="s">
        <v>5</v>
      </c>
      <c r="E8" s="12" t="s">
        <v>6</v>
      </c>
    </row>
    <row r="9" spans="1:5" x14ac:dyDescent="0.3">
      <c r="A9" s="13" t="s">
        <v>7</v>
      </c>
      <c r="B9" s="14" t="s">
        <v>8</v>
      </c>
      <c r="C9" s="15" t="s">
        <v>28</v>
      </c>
      <c r="D9" s="43" t="s">
        <v>9</v>
      </c>
      <c r="E9" s="16" t="s">
        <v>10</v>
      </c>
    </row>
    <row r="10" spans="1:5" x14ac:dyDescent="0.3">
      <c r="A10" s="10" t="s">
        <v>59</v>
      </c>
      <c r="B10" s="11" t="s">
        <v>37</v>
      </c>
      <c r="C10" s="11" t="s">
        <v>12</v>
      </c>
      <c r="D10" s="12" t="s">
        <v>40</v>
      </c>
      <c r="E10" s="12" t="s">
        <v>40</v>
      </c>
    </row>
    <row r="11" spans="1:5" x14ac:dyDescent="0.3">
      <c r="A11" s="17" t="s">
        <v>13</v>
      </c>
      <c r="B11" s="18">
        <v>19.78</v>
      </c>
      <c r="C11" s="18">
        <v>18.7</v>
      </c>
      <c r="D11" s="19">
        <v>17.600000000000001</v>
      </c>
      <c r="E11" s="19">
        <v>17.600000000000001</v>
      </c>
    </row>
    <row r="12" spans="1:5" x14ac:dyDescent="0.3">
      <c r="A12" s="20" t="s">
        <v>14</v>
      </c>
      <c r="B12" s="21"/>
      <c r="C12" s="22"/>
      <c r="D12" s="22"/>
      <c r="E12" s="22"/>
    </row>
    <row r="13" spans="1:5" x14ac:dyDescent="0.3">
      <c r="A13" s="31" t="s">
        <v>60</v>
      </c>
      <c r="B13" s="34">
        <v>160</v>
      </c>
      <c r="C13" s="36">
        <v>12880</v>
      </c>
      <c r="D13" s="36">
        <v>0</v>
      </c>
      <c r="E13" s="38">
        <v>80</v>
      </c>
    </row>
    <row r="14" spans="1:5" x14ac:dyDescent="0.3">
      <c r="A14" s="31" t="s">
        <v>61</v>
      </c>
      <c r="B14" s="34">
        <v>0</v>
      </c>
      <c r="C14" s="36">
        <v>8120</v>
      </c>
      <c r="D14" s="36">
        <v>100</v>
      </c>
      <c r="E14" s="38">
        <v>0</v>
      </c>
    </row>
    <row r="15" spans="1:5" x14ac:dyDescent="0.3">
      <c r="A15" s="33" t="s">
        <v>16</v>
      </c>
      <c r="B15" s="37">
        <v>0</v>
      </c>
      <c r="C15" s="37">
        <v>0</v>
      </c>
      <c r="D15" s="37">
        <v>160</v>
      </c>
      <c r="E15" s="39">
        <v>0</v>
      </c>
    </row>
    <row r="16" spans="1:5" x14ac:dyDescent="0.3">
      <c r="A16" s="24" t="s">
        <v>38</v>
      </c>
      <c r="B16" s="32">
        <v>160</v>
      </c>
      <c r="C16" s="32">
        <v>21000</v>
      </c>
      <c r="D16" s="32">
        <v>260</v>
      </c>
      <c r="E16" s="32">
        <v>80</v>
      </c>
    </row>
    <row r="17" spans="1:5" x14ac:dyDescent="0.3">
      <c r="A17" s="17" t="s">
        <v>17</v>
      </c>
      <c r="B17" s="22"/>
      <c r="C17" s="22"/>
      <c r="D17" s="22"/>
      <c r="E17" s="22"/>
    </row>
    <row r="18" spans="1:5" x14ac:dyDescent="0.3">
      <c r="A18" s="44" t="s">
        <v>23</v>
      </c>
      <c r="B18" s="23">
        <v>40</v>
      </c>
      <c r="C18" s="23">
        <v>0</v>
      </c>
      <c r="D18" s="23">
        <v>0</v>
      </c>
      <c r="E18" s="23">
        <v>0</v>
      </c>
    </row>
    <row r="19" spans="1:5" x14ac:dyDescent="0.3">
      <c r="A19" s="44" t="s">
        <v>18</v>
      </c>
      <c r="B19" s="23">
        <v>520</v>
      </c>
      <c r="C19" s="23">
        <v>0</v>
      </c>
      <c r="D19" s="23">
        <v>40</v>
      </c>
      <c r="E19" s="23">
        <v>40</v>
      </c>
    </row>
    <row r="20" spans="1:5" x14ac:dyDescent="0.3">
      <c r="A20" s="44" t="s">
        <v>19</v>
      </c>
      <c r="B20" s="23">
        <v>0</v>
      </c>
      <c r="C20" s="23">
        <v>0</v>
      </c>
      <c r="D20" s="23">
        <v>0</v>
      </c>
      <c r="E20" s="23">
        <v>40</v>
      </c>
    </row>
    <row r="21" spans="1:5" x14ac:dyDescent="0.3">
      <c r="A21" s="44" t="s">
        <v>25</v>
      </c>
      <c r="B21" s="23">
        <v>0</v>
      </c>
      <c r="C21" s="23">
        <v>0</v>
      </c>
      <c r="D21" s="23">
        <v>0</v>
      </c>
      <c r="E21" s="23">
        <v>80</v>
      </c>
    </row>
    <row r="22" spans="1:5" x14ac:dyDescent="0.3">
      <c r="A22" s="45" t="s">
        <v>41</v>
      </c>
      <c r="B22" s="23">
        <v>160</v>
      </c>
      <c r="C22" s="23">
        <v>80</v>
      </c>
      <c r="D22" s="23">
        <v>0</v>
      </c>
      <c r="E22" s="23">
        <v>0</v>
      </c>
    </row>
    <row r="23" spans="1:5" x14ac:dyDescent="0.3">
      <c r="A23" s="10" t="s">
        <v>47</v>
      </c>
      <c r="B23" s="27">
        <v>720</v>
      </c>
      <c r="C23" s="27">
        <v>80</v>
      </c>
      <c r="D23" s="27">
        <v>40</v>
      </c>
      <c r="E23" s="27">
        <v>160</v>
      </c>
    </row>
    <row r="24" spans="1:5" x14ac:dyDescent="0.3">
      <c r="A24" s="10" t="s">
        <v>62</v>
      </c>
      <c r="B24" s="28">
        <f>B16+B23</f>
        <v>880</v>
      </c>
      <c r="C24" s="28">
        <f t="shared" ref="C24:E24" si="0">C16+C23</f>
        <v>21080</v>
      </c>
      <c r="D24" s="28">
        <f t="shared" si="0"/>
        <v>300</v>
      </c>
      <c r="E24" s="27">
        <f t="shared" si="0"/>
        <v>240</v>
      </c>
    </row>
    <row r="25" spans="1:5" x14ac:dyDescent="0.3">
      <c r="A25" s="29" t="s">
        <v>63</v>
      </c>
      <c r="B25" s="29"/>
      <c r="C25" s="29"/>
      <c r="D25" s="29"/>
      <c r="E25" s="29"/>
    </row>
  </sheetData>
  <mergeCells count="1">
    <mergeCell ref="C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RT-MFT 002- 17</vt:lpstr>
      <vt:lpstr>RT-MFT 004- 17</vt:lpstr>
      <vt:lpstr>RT-MFT 006- 17</vt:lpstr>
      <vt:lpstr>RT-MFT 008- 17</vt:lpstr>
      <vt:lpstr>RT-MFT 010- 17</vt:lpstr>
      <vt:lpstr>RT-MFT 012- 17</vt:lpstr>
      <vt:lpstr>RT-MFT 14- 17</vt:lpstr>
      <vt:lpstr>RT-MFT 016- 17</vt:lpstr>
      <vt:lpstr>RT-MFT 018- 17</vt:lpstr>
      <vt:lpstr>RT-MFT 020- 17</vt:lpstr>
      <vt:lpstr>RT-MFT 022- 17</vt:lpstr>
      <vt:lpstr>RT-MFT 024- 17</vt:lpstr>
      <vt:lpstr>RT-MFT 026- 17</vt:lpstr>
      <vt:lpstr>RT-MFT 028- 17</vt:lpstr>
      <vt:lpstr>RT-MFT 030- 17</vt:lpstr>
      <vt:lpstr>RT-MFT 032- 17</vt:lpstr>
      <vt:lpstr>RT-MFT 034- 17</vt:lpstr>
      <vt:lpstr>RT-MFT 036- 17</vt:lpstr>
      <vt:lpstr>RT-MFT 038- 17</vt:lpstr>
      <vt:lpstr>RT-MFT 040- 17</vt:lpstr>
      <vt:lpstr>RT-MFT 042- 17</vt:lpstr>
      <vt:lpstr>RT-MFT 044- 17</vt:lpstr>
      <vt:lpstr>RT-MFT 046- 17</vt:lpstr>
      <vt:lpstr>RT-MFT 048- 17</vt:lpstr>
      <vt:lpstr>RT-MFT 050- 17</vt:lpstr>
      <vt:lpstr>RT-MFT 52- 17</vt:lpstr>
      <vt:lpstr>RT-MFT 054- 17</vt:lpstr>
      <vt:lpstr>RT-MFT 056- 17</vt:lpstr>
      <vt:lpstr>RT-MFT 058- 17</vt:lpstr>
      <vt:lpstr>RT-MFT 060- 17</vt:lpstr>
      <vt:lpstr>RT-MFT 062- 17</vt:lpstr>
      <vt:lpstr>RT-MFT 064- 17</vt:lpstr>
      <vt:lpstr>RT-MFT 066- 17</vt:lpstr>
      <vt:lpstr>RT-MFT 068- 17</vt:lpstr>
      <vt:lpstr>RT-MFT 070- 17</vt:lpstr>
      <vt:lpstr>RT-MFT 072- 17</vt:lpstr>
      <vt:lpstr>RT-MFT 074- 17</vt:lpstr>
      <vt:lpstr>RT-MFT 076- 17</vt:lpstr>
      <vt:lpstr>RT-MFT 078- 17</vt:lpstr>
      <vt:lpstr>RT-MFT 080- 17</vt:lpstr>
      <vt:lpstr>RT-MFT82- 17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Oceanografia</dc:creator>
  <cp:lastModifiedBy>Liz Romero Guardamino</cp:lastModifiedBy>
  <dcterms:created xsi:type="dcterms:W3CDTF">2018-03-19T13:50:58Z</dcterms:created>
  <dcterms:modified xsi:type="dcterms:W3CDTF">2018-07-02T20:14:26Z</dcterms:modified>
</cp:coreProperties>
</file>