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01.2009" sheetId="1" r:id="rId1"/>
  </sheets>
  <definedNames>
    <definedName name="_xlnm.Print_Area" localSheetId="0">'01.2009'!$B$2:$AN$41</definedName>
  </definedNames>
  <calcPr fullCalcOnLoad="1"/>
</workbook>
</file>

<file path=xl/sharedStrings.xml><?xml version="1.0" encoding="utf-8"?>
<sst xmlns="http://schemas.openxmlformats.org/spreadsheetml/2006/main" count="382" uniqueCount="72">
  <si>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</si>
  <si>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</si>
  <si>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</si>
  <si>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</si>
  <si>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</si>
  <si>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</si>
  <si>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</si>
  <si>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</si>
  <si>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</si>
  <si>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</si>
  <si>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</si>
  <si>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</si>
  <si>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</si>
  <si>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</si>
  <si>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</si>
  <si>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</si>
  <si>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</si>
  <si>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</si>
  <si>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</si>
  <si>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</si>
  <si>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</si>
  <si>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</si>
  <si>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</si>
  <si>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</si>
  <si>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</si>
  <si>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</si>
  <si>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</si>
  <si>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</si>
  <si>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</si>
  <si>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</si>
  <si>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</si>
  <si>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</si>
  <si>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</si>
  <si>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</si>
  <si>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</si>
  <si>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</si>
  <si>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</si>
  <si>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</si>
  <si>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</si>
  <si>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</si>
  <si>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</si>
  <si>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</si>
  <si>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</si>
  <si>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</si>
  <si>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</si>
  <si>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</si>
  <si>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</si>
  <si>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</si>
  <si>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</si>
  <si>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</si>
  <si>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</si>
  <si>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</si>
  <si>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</si>
  <si>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</si>
  <si>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</si>
  <si>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</si>
  <si>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</si>
  <si>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</si>
  <si>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</si>
  <si>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</si>
  <si>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</si>
  <si>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          Atención:  Econ. Elena Conterno Martinelli  </t>
  </si>
  <si>
    <t xml:space="preserve"> R.M.N°542-2008-PRODUCE, R.M.N°817-2008-PRODUCE, R.M.Nº002-2009-PRODUCE</t>
  </si>
  <si>
    <t xml:space="preserve">      Fecha: 13/01/2009</t>
  </si>
  <si>
    <t>Callao, 14 de Enero del 2009</t>
  </si>
  <si>
    <t>18.1</t>
  </si>
  <si>
    <t>16.3</t>
  </si>
  <si>
    <t>19.9</t>
  </si>
  <si>
    <t>18.9</t>
  </si>
  <si>
    <t>20.7</t>
  </si>
  <si>
    <t>17.8</t>
  </si>
  <si>
    <t>14.0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</si>
</sst>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184" fontId="12" fillId="0" borderId="6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3">
      <selection activeCell="A5" sqref="A5"/>
    </sheetView>
  </sheetViews>
  <sheetFormatPr defaultColWidth="11.421875" defaultRowHeight="12.75"/>
  <cols>
    <col min="1" max="1" width="3.00390625" style="0" customWidth="1"/>
    <col min="2" max="2" width="20.00390625" style="0" customWidth="1"/>
    <col min="3" max="6" width="7.140625" style="0" customWidth="1"/>
    <col min="7" max="7" width="7.421875" style="0" customWidth="1"/>
    <col min="8" max="8" width="7.140625" style="0" customWidth="1"/>
    <col min="9" max="9" width="8.421875" style="0" customWidth="1"/>
    <col min="10" max="15" width="7.140625" style="0" customWidth="1"/>
    <col min="16" max="33" width="7.28125" style="0" customWidth="1"/>
    <col min="34" max="35" width="5.8515625" style="0" customWidth="1"/>
    <col min="36" max="36" width="9.28125" style="0" customWidth="1"/>
    <col min="37" max="37" width="8.5742187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6" t="s">
        <v>61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3" t="s">
        <v>2</v>
      </c>
      <c r="AK4" s="85"/>
      <c r="AL4" s="85"/>
      <c r="AM4" s="85"/>
      <c r="AN4" s="85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2"/>
      <c r="AM5" s="92"/>
      <c r="AN5" s="92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3" t="s">
        <v>63</v>
      </c>
      <c r="AM6" s="83"/>
      <c r="AN6" s="84"/>
    </row>
    <row r="7" spans="2:40" ht="18">
      <c r="B7" s="11" t="s">
        <v>4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97" t="s">
        <v>6</v>
      </c>
      <c r="D8" s="87"/>
      <c r="E8" s="97" t="s">
        <v>7</v>
      </c>
      <c r="F8" s="87"/>
      <c r="G8" s="88" t="s">
        <v>8</v>
      </c>
      <c r="H8" s="98"/>
      <c r="I8" s="86" t="s">
        <v>9</v>
      </c>
      <c r="J8" s="93"/>
      <c r="K8" s="97" t="s">
        <v>10</v>
      </c>
      <c r="L8" s="87"/>
      <c r="M8" s="97" t="s">
        <v>11</v>
      </c>
      <c r="N8" s="93"/>
      <c r="O8" s="86" t="s">
        <v>12</v>
      </c>
      <c r="P8" s="87"/>
      <c r="Q8" s="86" t="s">
        <v>13</v>
      </c>
      <c r="R8" s="87"/>
      <c r="S8" s="86" t="s">
        <v>14</v>
      </c>
      <c r="T8" s="87"/>
      <c r="U8" s="86" t="s">
        <v>15</v>
      </c>
      <c r="V8" s="87"/>
      <c r="W8" s="88" t="s">
        <v>16</v>
      </c>
      <c r="X8" s="89"/>
      <c r="Y8" s="88" t="s">
        <v>17</v>
      </c>
      <c r="Z8" s="89"/>
      <c r="AA8" s="88" t="s">
        <v>18</v>
      </c>
      <c r="AB8" s="89"/>
      <c r="AC8" s="19" t="s">
        <v>19</v>
      </c>
      <c r="AD8" s="94" t="s">
        <v>20</v>
      </c>
      <c r="AE8" s="99"/>
      <c r="AF8" s="94" t="s">
        <v>21</v>
      </c>
      <c r="AG8" s="99"/>
      <c r="AH8" s="94" t="s">
        <v>22</v>
      </c>
      <c r="AI8" s="95"/>
      <c r="AJ8" s="86" t="s">
        <v>23</v>
      </c>
      <c r="AK8" s="93"/>
      <c r="AL8" s="90" t="s">
        <v>24</v>
      </c>
      <c r="AM8" s="91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2272</v>
      </c>
      <c r="AK10" s="30">
        <v>1441</v>
      </c>
      <c r="AL10" s="30">
        <f>SUMIF($C$9:$AK$9,"Ind",C10:AK10)</f>
        <v>2272</v>
      </c>
      <c r="AM10" s="30">
        <f>SUMIF($C$9:$AK$9,"I.Mad",C10:AK10)</f>
        <v>1441</v>
      </c>
      <c r="AN10" s="30">
        <f>SUM(AL10:AM10)</f>
        <v>3713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>
        <v>29</v>
      </c>
      <c r="AK11" s="32">
        <v>27</v>
      </c>
      <c r="AL11" s="30">
        <f>SUMIF($C$9:$AK$9,"Ind",C11:AK11)</f>
        <v>29</v>
      </c>
      <c r="AM11" s="30">
        <f>SUMIF($C$9:$AK$9,"I.Mad",C11:AK11)</f>
        <v>27</v>
      </c>
      <c r="AN11" s="30">
        <f>SUM(AL11:AM11)</f>
        <v>56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>
        <v>5</v>
      </c>
      <c r="AK12" s="32">
        <v>8</v>
      </c>
      <c r="AL12" s="30">
        <f>SUMIF($C$9:$AK$9,"Ind",C12:AK12)</f>
        <v>5</v>
      </c>
      <c r="AM12" s="30">
        <f>SUMIF($C$9:$AK$9,"I.Mad",C12:AK12)</f>
        <v>8</v>
      </c>
      <c r="AN12" s="30">
        <f>SUM(AL12:AM12)</f>
        <v>13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>
        <v>0</v>
      </c>
      <c r="AK13" s="32">
        <v>0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32" t="s">
        <v>30</v>
      </c>
      <c r="AI14" s="32" t="s">
        <v>30</v>
      </c>
      <c r="AJ14" s="81" t="s">
        <v>71</v>
      </c>
      <c r="AK14" s="30" t="s">
        <v>71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40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41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42</v>
      </c>
      <c r="C23" s="57"/>
      <c r="D23" s="57"/>
      <c r="E23" s="57"/>
      <c r="F23" s="57"/>
      <c r="G23" s="57"/>
      <c r="H23" s="57"/>
      <c r="I23" s="57">
        <v>1000</v>
      </c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>
        <v>673</v>
      </c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1673</v>
      </c>
      <c r="AM23" s="30">
        <f t="shared" si="1"/>
        <v>0</v>
      </c>
      <c r="AN23" s="30">
        <f t="shared" si="2"/>
        <v>1673</v>
      </c>
    </row>
    <row r="24" spans="2:40" ht="20.25">
      <c r="B24" s="60" t="s">
        <v>43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44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>
        <v>1</v>
      </c>
      <c r="AL27" s="30">
        <f t="shared" si="0"/>
        <v>0</v>
      </c>
      <c r="AM27" s="30">
        <f t="shared" si="1"/>
        <v>1</v>
      </c>
      <c r="AN27" s="30">
        <f t="shared" si="2"/>
        <v>1</v>
      </c>
    </row>
    <row r="28" spans="2:40" ht="20.25">
      <c r="B28" s="60" t="s">
        <v>47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48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55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1000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673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2272</v>
      </c>
      <c r="AK36" s="30">
        <f t="shared" si="3"/>
        <v>1442</v>
      </c>
      <c r="AL36" s="30">
        <f t="shared" si="0"/>
        <v>3945</v>
      </c>
      <c r="AM36" s="30">
        <f t="shared" si="1"/>
        <v>1442</v>
      </c>
      <c r="AN36" s="30">
        <f t="shared" si="2"/>
        <v>5387</v>
      </c>
    </row>
    <row r="37" spans="2:40" ht="22.5" customHeight="1">
      <c r="B37" s="29" t="s">
        <v>56</v>
      </c>
      <c r="C37" s="65" t="s">
        <v>65</v>
      </c>
      <c r="D37" s="65"/>
      <c r="E37" s="65"/>
      <c r="F37" s="65"/>
      <c r="G37" s="65" t="s">
        <v>66</v>
      </c>
      <c r="H37" s="65"/>
      <c r="I37" s="65" t="s">
        <v>67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 t="s">
        <v>68</v>
      </c>
      <c r="V37" s="65"/>
      <c r="W37" s="65"/>
      <c r="X37" s="65"/>
      <c r="Y37" s="65" t="s">
        <v>69</v>
      </c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 t="s">
        <v>70</v>
      </c>
      <c r="AK37" s="67"/>
      <c r="AL37" s="68"/>
      <c r="AM37" s="68"/>
      <c r="AN37" s="69"/>
    </row>
    <row r="38" spans="2:40" ht="15.75">
      <c r="B38" s="70" t="s">
        <v>57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58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59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60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82" t="s">
        <v>64</v>
      </c>
      <c r="AK41" s="82"/>
      <c r="AL41" s="82"/>
      <c r="AM41" s="82"/>
      <c r="AN41" s="82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J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</cp:lastModifiedBy>
  <cp:lastPrinted>2009-01-13T18:46:06Z</cp:lastPrinted>
  <dcterms:created xsi:type="dcterms:W3CDTF">2008-10-21T17:58:04Z</dcterms:created>
  <dcterms:modified xsi:type="dcterms:W3CDTF">2009-01-14T13:10:34Z</dcterms:modified>
  <cp:category/>
  <cp:version/>
  <cp:contentType/>
  <cp:contentStatus/>
</cp:coreProperties>
</file>