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4" i="5" l="1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<sst xmlns="http://schemas.openxmlformats.org/spreadsheetml/2006/main" count="392" uniqueCount="66">
  <si>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</si>
  <si>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</si>
  <si>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</si>
  <si>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</si>
  <si>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</si>
  <si>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</si>
  <si>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</si>
  <si>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</si>
  <si>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</si>
  <si>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</si>
  <si>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</si>
  <si>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</si>
  <si>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</si>
  <si>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</si>
  <si>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</si>
  <si>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</si>
  <si>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</si>
  <si>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</si>
  <si>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</si>
  <si>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</si>
  <si>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</si>
  <si>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</si>
  <si>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</si>
  <si>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</si>
  <si>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</si>
  <si>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</si>
  <si>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</si>
  <si>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</si>
  <si>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</si>
  <si>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</si>
  <si>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</si>
  <si>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</si>
  <si>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</si>
  <si>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</si>
  <si>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</si>
  <si>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</si>
  <si>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</si>
  <si>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</si>
  <si>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</si>
  <si>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</si>
  <si>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</si>
  <si>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</si>
  <si>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</si>
  <si>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</si>
  <si>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</si>
  <si>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</si>
  <si>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</si>
  <si>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</si>
  <si>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</si>
  <si>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</si>
  <si>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</si>
  <si>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</si>
  <si>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</si>
  <si>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</si>
  <si>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</si>
  <si>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</si>
  <si>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</si>
  <si>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</si>
  <si>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</si>
  <si>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</si>
  <si>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</si>
  <si>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</si>
  <si>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</si>
  <si>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>Callao, 02 de enero del 2017</t>
  </si>
  <si>
    <t>S/M</t>
  </si>
  <si>
    <t xml:space="preserve">        Fecha  :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</si>
</sst>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4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X30" sqref="X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37</v>
      </c>
      <c r="AN6" s="115"/>
      <c r="AO6" s="115"/>
      <c r="AP6" s="115"/>
      <c r="AQ6" s="115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65</v>
      </c>
      <c r="AP8" s="115"/>
      <c r="AQ8" s="115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1628.49</v>
      </c>
      <c r="H12" s="52">
        <v>0</v>
      </c>
      <c r="I12" s="52">
        <v>6212</v>
      </c>
      <c r="J12" s="52">
        <v>1122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700</v>
      </c>
      <c r="R12" s="52">
        <v>0</v>
      </c>
      <c r="S12" s="52">
        <v>300</v>
      </c>
      <c r="T12" s="52">
        <v>0</v>
      </c>
      <c r="U12" s="52">
        <v>0</v>
      </c>
      <c r="V12" s="52">
        <v>0</v>
      </c>
      <c r="W12" s="52">
        <v>715</v>
      </c>
      <c r="X12" s="52">
        <v>0</v>
      </c>
      <c r="Y12" s="52">
        <v>1784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11339.49</v>
      </c>
      <c r="AP12" s="53">
        <f>SUMIF($C$11:$AN$11,"I.Mad",C12:AN12)</f>
        <v>1122</v>
      </c>
      <c r="AQ12" s="53">
        <f>SUM(AO12:AP12)</f>
        <v>12461.49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>
        <v>16</v>
      </c>
      <c r="H13" s="54" t="s">
        <v>20</v>
      </c>
      <c r="I13" s="54">
        <v>70</v>
      </c>
      <c r="J13" s="54">
        <v>16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4</v>
      </c>
      <c r="R13" s="54" t="s">
        <v>20</v>
      </c>
      <c r="S13" s="54">
        <v>4</v>
      </c>
      <c r="T13" s="54" t="s">
        <v>20</v>
      </c>
      <c r="U13" s="54" t="s">
        <v>20</v>
      </c>
      <c r="V13" s="54" t="s">
        <v>20</v>
      </c>
      <c r="W13" s="54">
        <v>11</v>
      </c>
      <c r="X13" s="54" t="s">
        <v>20</v>
      </c>
      <c r="Y13" s="54">
        <v>29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134</v>
      </c>
      <c r="AP13" s="53">
        <f>SUMIF($C$11:$AN$11,"I.Mad",C13:AN13)</f>
        <v>16</v>
      </c>
      <c r="AQ13" s="53">
        <f>SUM(AO13:AP13)</f>
        <v>150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>
        <v>4</v>
      </c>
      <c r="H14" s="54" t="s">
        <v>20</v>
      </c>
      <c r="I14" s="54" t="s">
        <v>64</v>
      </c>
      <c r="J14" s="54" t="s">
        <v>64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2</v>
      </c>
      <c r="R14" s="54" t="s">
        <v>20</v>
      </c>
      <c r="S14" s="54">
        <v>3</v>
      </c>
      <c r="T14" s="54" t="s">
        <v>20</v>
      </c>
      <c r="U14" s="54" t="s">
        <v>20</v>
      </c>
      <c r="V14" s="54" t="s">
        <v>20</v>
      </c>
      <c r="W14" s="54">
        <v>7</v>
      </c>
      <c r="X14" s="54" t="s">
        <v>20</v>
      </c>
      <c r="Y14" s="54" t="s">
        <v>64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16</v>
      </c>
      <c r="AP14" s="53">
        <f>SUMIF($C$11:$AN$11,"I.Mad",C14:AN14)</f>
        <v>0</v>
      </c>
      <c r="AQ14" s="53">
        <f>SUM(AO14:AP14)</f>
        <v>16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0</v>
      </c>
      <c r="H15" s="54" t="s">
        <v>20</v>
      </c>
      <c r="I15" s="54" t="s">
        <v>20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4.041150188310934</v>
      </c>
      <c r="R15" s="54" t="s">
        <v>20</v>
      </c>
      <c r="S15" s="54">
        <v>33.593605145560751</v>
      </c>
      <c r="T15" s="54" t="s">
        <v>20</v>
      </c>
      <c r="U15" s="54" t="s">
        <v>20</v>
      </c>
      <c r="V15" s="54" t="s">
        <v>20</v>
      </c>
      <c r="W15" s="54">
        <v>26.46955103379571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13.5</v>
      </c>
      <c r="H16" s="59" t="s">
        <v>20</v>
      </c>
      <c r="I16" s="59" t="s">
        <v>20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>
        <v>12</v>
      </c>
      <c r="T16" s="59" t="s">
        <v>20</v>
      </c>
      <c r="U16" s="59" t="s">
        <v>20</v>
      </c>
      <c r="V16" s="59" t="s">
        <v>20</v>
      </c>
      <c r="W16" s="59">
        <v>12.5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72"/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72"/>
      <c r="S25" s="72"/>
      <c r="T25" s="72"/>
      <c r="U25" s="72"/>
      <c r="V25" s="72"/>
      <c r="W25" s="72"/>
      <c r="X25" s="72"/>
      <c r="Y25" s="72"/>
      <c r="Z25" s="110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0</v>
      </c>
      <c r="AP25" s="53">
        <f t="shared" ref="AP25:AP37" si="2">SUMIF($C$11:$AN$11,"I.Mad",C25:AN25)</f>
        <v>0</v>
      </c>
      <c r="AQ25" s="72">
        <f>SUM(AO25:AP25)</f>
        <v>0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09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1628.49</v>
      </c>
      <c r="H38" s="56">
        <f t="shared" si="3"/>
        <v>0</v>
      </c>
      <c r="I38" s="56">
        <f t="shared" si="3"/>
        <v>6212</v>
      </c>
      <c r="J38" s="56">
        <f t="shared" si="3"/>
        <v>1122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700</v>
      </c>
      <c r="R38" s="56">
        <f t="shared" si="3"/>
        <v>0</v>
      </c>
      <c r="S38" s="56">
        <f t="shared" si="3"/>
        <v>300</v>
      </c>
      <c r="T38" s="56">
        <f t="shared" si="3"/>
        <v>0</v>
      </c>
      <c r="U38" s="56">
        <f t="shared" si="3"/>
        <v>0</v>
      </c>
      <c r="V38" s="56">
        <f t="shared" si="3"/>
        <v>0</v>
      </c>
      <c r="W38" s="56">
        <f t="shared" si="3"/>
        <v>715</v>
      </c>
      <c r="X38" s="56">
        <f t="shared" si="3"/>
        <v>0</v>
      </c>
      <c r="Y38" s="56">
        <f t="shared" si="3"/>
        <v>1784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11339.49</v>
      </c>
      <c r="AP38" s="56">
        <f>SUM(AP12,AP18,AP24:AP37)</f>
        <v>1122</v>
      </c>
      <c r="AQ38" s="56">
        <f>SUM(AO38:AP38)</f>
        <v>12461.49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63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2017-01-02T20:30:18Z</dcterms:modified>
</cp:coreProperties>
</file>