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<sst xmlns="http://schemas.openxmlformats.org/spreadsheetml/2006/main" count="353" uniqueCount="69">
  <si>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</si>
  <si>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</si>
  <si>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</si>
  <si>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</si>
  <si>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</si>
  <si>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</si>
  <si>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</si>
  <si>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</si>
  <si>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</si>
  <si>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</si>
  <si>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</si>
  <si>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</si>
  <si>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</si>
  <si>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</si>
  <si>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</si>
  <si>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</si>
  <si>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</si>
  <si>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</si>
  <si>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</si>
  <si>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</si>
  <si>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</si>
  <si>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</si>
  <si>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</si>
  <si>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</si>
  <si>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</si>
  <si>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</si>
  <si>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</si>
  <si>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</si>
  <si>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</si>
  <si>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</si>
  <si>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</si>
  <si>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</si>
  <si>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</si>
  <si>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</si>
  <si>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</si>
  <si>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</si>
  <si>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</si>
  <si>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</si>
  <si>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</si>
  <si>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</si>
  <si>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</si>
  <si>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</si>
  <si>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</si>
  <si>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</si>
  <si>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</si>
  <si>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</si>
  <si>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</si>
  <si>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</si>
  <si>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</si>
  <si>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</si>
  <si>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</si>
  <si>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</si>
  <si>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</si>
  <si>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</si>
  <si>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</si>
  <si>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</si>
  <si>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</si>
  <si>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</si>
  <si>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</si>
  <si>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</si>
  <si>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</si>
  <si>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</si>
  <si>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</si>
  <si>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</si>
  <si>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</si>
  <si>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01/06/2012</t>
  </si>
  <si>
    <t>s/m</t>
  </si>
  <si>
    <t>11.5-15.0</t>
  </si>
  <si>
    <t>Callao, 04 de  Junio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</si>
</sst>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L28" sqref="AL28"/>
    </sheetView>
  </sheetViews>
  <sheetFormatPr defaultColWidth="11.421875" defaultRowHeight="12.75"/>
  <cols>
    <col min="2" max="2" width="20.00390625" style="0" customWidth="1"/>
    <col min="3" max="3" width="10.57421875" style="0" customWidth="1"/>
    <col min="4" max="4" width="6.421875" style="0" customWidth="1"/>
    <col min="5" max="5" width="6.57421875" style="0" customWidth="1"/>
    <col min="6" max="6" width="9.140625" style="0" customWidth="1"/>
    <col min="7" max="7" width="10.00390625" style="0" customWidth="1"/>
    <col min="8" max="8" width="9.7109375" style="0" customWidth="1"/>
    <col min="9" max="9" width="9.8515625" style="0" customWidth="1"/>
    <col min="10" max="10" width="8.57421875" style="0" customWidth="1"/>
    <col min="11" max="11" width="6.140625" style="0" customWidth="1"/>
    <col min="12" max="12" width="6.00390625" style="0" customWidth="1"/>
    <col min="13" max="13" width="5.57421875" style="0" customWidth="1"/>
    <col min="14" max="15" width="6.00390625" style="0" customWidth="1"/>
    <col min="16" max="16" width="6.28125" style="0" customWidth="1"/>
    <col min="17" max="17" width="9.28125" style="0" customWidth="1"/>
    <col min="18" max="18" width="7.28125" style="0" customWidth="1"/>
    <col min="19" max="19" width="8.8515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7.14062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2.7109375" style="0" customWidth="1"/>
    <col min="38" max="38" width="6.140625" style="0" customWidth="1"/>
    <col min="39" max="39" width="7.5742187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3262</v>
      </c>
      <c r="D10" s="28">
        <v>0</v>
      </c>
      <c r="E10" s="28">
        <v>0</v>
      </c>
      <c r="F10" s="28">
        <v>1460</v>
      </c>
      <c r="G10" s="28">
        <v>6592</v>
      </c>
      <c r="H10" s="28">
        <v>5459</v>
      </c>
      <c r="I10" s="28">
        <v>2562</v>
      </c>
      <c r="J10" s="28">
        <v>241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630</v>
      </c>
      <c r="R10" s="28">
        <v>20</v>
      </c>
      <c r="S10" s="28">
        <v>280</v>
      </c>
      <c r="T10" s="28">
        <v>155</v>
      </c>
      <c r="U10" s="28">
        <v>490</v>
      </c>
      <c r="V10" s="28">
        <v>260</v>
      </c>
      <c r="W10" s="28">
        <v>1905</v>
      </c>
      <c r="X10" s="28">
        <v>810</v>
      </c>
      <c r="Y10" s="28">
        <v>1526</v>
      </c>
      <c r="Z10" s="28">
        <v>270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1105</v>
      </c>
      <c r="AL10" s="28">
        <v>0</v>
      </c>
      <c r="AM10" s="28">
        <v>0</v>
      </c>
      <c r="AN10" s="28">
        <v>0</v>
      </c>
      <c r="AO10" s="28">
        <f>SUMIF($C$9:$AN$9,"Ind",C10:AN10)</f>
        <v>18352</v>
      </c>
      <c r="AP10" s="28">
        <f>SUMIF($C$9:$AN$9,"I.Mad",C10:AN10)</f>
        <v>8675</v>
      </c>
      <c r="AQ10" s="28">
        <f>SUM(AO10:AP10)</f>
        <v>27027</v>
      </c>
    </row>
    <row r="11" spans="2:51" ht="20.25">
      <c r="B11" s="29" t="s">
        <v>28</v>
      </c>
      <c r="C11" s="30">
        <v>9</v>
      </c>
      <c r="D11" s="30" t="s">
        <v>29</v>
      </c>
      <c r="E11" s="30" t="s">
        <v>29</v>
      </c>
      <c r="F11" s="30">
        <v>81</v>
      </c>
      <c r="G11" s="30">
        <v>38</v>
      </c>
      <c r="H11" s="30">
        <v>133</v>
      </c>
      <c r="I11" s="30">
        <v>28</v>
      </c>
      <c r="J11" s="30">
        <v>5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8</v>
      </c>
      <c r="R11" s="30">
        <v>1</v>
      </c>
      <c r="S11" s="30">
        <v>2</v>
      </c>
      <c r="T11" s="30">
        <v>3</v>
      </c>
      <c r="U11" s="30">
        <v>4</v>
      </c>
      <c r="V11" s="30">
        <v>5</v>
      </c>
      <c r="W11" s="30">
        <v>11</v>
      </c>
      <c r="X11" s="30">
        <v>25</v>
      </c>
      <c r="Y11" s="30">
        <v>29</v>
      </c>
      <c r="Z11" s="30">
        <v>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134</v>
      </c>
      <c r="AP11" s="28">
        <f>SUMIF($C$9:$AN$9,"I.Mad",C11:AN11)</f>
        <v>262</v>
      </c>
      <c r="AQ11" s="28">
        <f>SUM(AO11:AP11)</f>
        <v>396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 t="s">
        <v>29</v>
      </c>
      <c r="E12" s="30" t="s">
        <v>29</v>
      </c>
      <c r="F12" s="30">
        <v>8</v>
      </c>
      <c r="G12" s="30">
        <v>4</v>
      </c>
      <c r="H12" s="30">
        <v>11</v>
      </c>
      <c r="I12" s="30" t="s">
        <v>66</v>
      </c>
      <c r="J12" s="30" t="s">
        <v>66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5</v>
      </c>
      <c r="R12" s="30" t="s">
        <v>66</v>
      </c>
      <c r="S12" s="30">
        <v>1</v>
      </c>
      <c r="T12" s="30">
        <v>2</v>
      </c>
      <c r="U12" s="30">
        <v>3</v>
      </c>
      <c r="V12" s="30">
        <v>1</v>
      </c>
      <c r="W12" s="30">
        <v>6</v>
      </c>
      <c r="X12" s="30">
        <v>3</v>
      </c>
      <c r="Y12" s="30">
        <v>9</v>
      </c>
      <c r="Z12" s="30">
        <v>2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32</v>
      </c>
      <c r="AP12" s="28">
        <f>SUMIF($C$9:$AN$9,"I.Mad",C12:AN12)</f>
        <v>27</v>
      </c>
      <c r="AQ12" s="28">
        <f>SUM(AO12:AP12)</f>
        <v>59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8</v>
      </c>
      <c r="D13" s="30" t="s">
        <v>29</v>
      </c>
      <c r="E13" s="30" t="s">
        <v>29</v>
      </c>
      <c r="F13" s="30">
        <v>0</v>
      </c>
      <c r="G13" s="30">
        <v>2</v>
      </c>
      <c r="H13" s="30">
        <v>1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3</v>
      </c>
      <c r="X13" s="30">
        <v>4</v>
      </c>
      <c r="Y13" s="30">
        <v>2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12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12.5</v>
      </c>
      <c r="D14" s="59" t="s">
        <v>29</v>
      </c>
      <c r="E14" s="59" t="s">
        <v>29</v>
      </c>
      <c r="F14" s="59">
        <v>13</v>
      </c>
      <c r="G14" s="59">
        <v>14.5</v>
      </c>
      <c r="H14" s="59">
        <v>14.5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82" t="s">
        <v>67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3262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1460</v>
      </c>
      <c r="G36" s="28">
        <f t="shared" si="3"/>
        <v>6592</v>
      </c>
      <c r="H36" s="28">
        <f t="shared" si="3"/>
        <v>5459</v>
      </c>
      <c r="I36" s="28">
        <f t="shared" si="3"/>
        <v>2562</v>
      </c>
      <c r="J36" s="28">
        <f t="shared" si="3"/>
        <v>241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630</v>
      </c>
      <c r="R36" s="28">
        <f t="shared" si="3"/>
        <v>20</v>
      </c>
      <c r="S36" s="28">
        <f t="shared" si="3"/>
        <v>280</v>
      </c>
      <c r="T36" s="28">
        <f t="shared" si="3"/>
        <v>155</v>
      </c>
      <c r="U36" s="28">
        <f t="shared" si="3"/>
        <v>490</v>
      </c>
      <c r="V36" s="28">
        <f t="shared" si="3"/>
        <v>260</v>
      </c>
      <c r="W36" s="28">
        <f t="shared" si="3"/>
        <v>1905</v>
      </c>
      <c r="X36" s="28">
        <f t="shared" si="3"/>
        <v>810</v>
      </c>
      <c r="Y36" s="28">
        <f t="shared" si="3"/>
        <v>1526</v>
      </c>
      <c r="Z36" s="28">
        <f t="shared" si="3"/>
        <v>270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1105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18352</v>
      </c>
      <c r="AP36" s="28">
        <f>SUM(AP10,AP16,AP22:AP35)</f>
        <v>8675</v>
      </c>
      <c r="AQ36" s="28">
        <f>SUM(AO36:AP36)</f>
        <v>27027</v>
      </c>
    </row>
    <row r="37" spans="2:43" ht="22.5" customHeight="1">
      <c r="B37" s="27" t="s">
        <v>51</v>
      </c>
      <c r="C37" s="62">
        <v>19.8</v>
      </c>
      <c r="D37" s="62"/>
      <c r="E37" s="62"/>
      <c r="F37" s="62"/>
      <c r="G37" s="62">
        <v>18.2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17.8</v>
      </c>
      <c r="V37" s="62"/>
      <c r="W37" s="62"/>
      <c r="X37" s="62"/>
      <c r="Y37" s="62">
        <v>17.2</v>
      </c>
      <c r="Z37" s="62"/>
      <c r="AA37" s="62"/>
      <c r="AB37" s="62"/>
      <c r="AC37" s="62">
        <v>19.9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68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2012-06-13T19:22:15Z</dcterms:modified>
  <cp:category/>
  <cp:version/>
  <cp:contentType/>
  <cp:contentStatus/>
</cp:coreProperties>
</file>