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<sst xmlns="http://schemas.openxmlformats.org/spreadsheetml/2006/main" count="363" uniqueCount="69">
  <si>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</si>
  <si>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</si>
  <si>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</si>
  <si>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</si>
  <si>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</si>
  <si>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</si>
  <si>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</si>
  <si>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</si>
  <si>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</si>
  <si>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</si>
  <si>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</si>
  <si>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</si>
  <si>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</si>
  <si>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</si>
  <si>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</si>
  <si>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</si>
  <si>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</si>
  <si>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</si>
  <si>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</si>
  <si>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</si>
  <si>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</si>
  <si>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</si>
  <si>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</si>
  <si>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</si>
  <si>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</si>
  <si>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</si>
  <si>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</si>
  <si>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</si>
  <si>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</si>
  <si>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</si>
  <si>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</si>
  <si>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</si>
  <si>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</si>
  <si>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</si>
  <si>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</si>
  <si>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</si>
  <si>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</si>
  <si>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</si>
  <si>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</si>
  <si>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</si>
  <si>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</si>
  <si>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</si>
  <si>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</si>
  <si>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</si>
  <si>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</si>
  <si>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</si>
  <si>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</si>
  <si>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</si>
  <si>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</si>
  <si>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</si>
  <si>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</si>
  <si>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</si>
  <si>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</si>
  <si>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</si>
  <si>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</si>
  <si>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</si>
  <si>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</si>
  <si>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</si>
  <si>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</si>
  <si>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</si>
  <si>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</si>
  <si>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</si>
  <si>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</si>
  <si>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</si>
  <si>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</si>
  <si>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</si>
  <si>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 xml:space="preserve">        Fecha  : 03/12/2018</t>
  </si>
  <si>
    <t>Callao, 04 de diciembre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</si>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</sst>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7" zoomScale="25" zoomScaleNormal="25" workbookViewId="0">
      <selection activeCell="Z24" sqref="Z2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7395.2400000000007</v>
      </c>
      <c r="H12" s="51">
        <v>4746.1750000000002</v>
      </c>
      <c r="I12" s="51">
        <v>8324.2800000000007</v>
      </c>
      <c r="J12" s="51">
        <v>7989.12</v>
      </c>
      <c r="K12" s="51">
        <v>338.21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4100</v>
      </c>
      <c r="R12" s="51">
        <v>200</v>
      </c>
      <c r="S12" s="51">
        <v>2440</v>
      </c>
      <c r="T12" s="51">
        <v>150</v>
      </c>
      <c r="U12" s="51">
        <v>1090</v>
      </c>
      <c r="V12" s="51">
        <v>1310</v>
      </c>
      <c r="W12" s="51">
        <v>2480</v>
      </c>
      <c r="X12" s="51">
        <v>0</v>
      </c>
      <c r="Y12" s="51">
        <v>5531.8959999999997</v>
      </c>
      <c r="Z12" s="51">
        <v>0</v>
      </c>
      <c r="AA12" s="51">
        <v>5037.433719091533</v>
      </c>
      <c r="AB12" s="51">
        <v>0</v>
      </c>
      <c r="AC12" s="51">
        <v>7580.4989999999998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44317.558719091539</v>
      </c>
      <c r="AP12" s="52">
        <f>SUMIF($C$11:$AN$11,"I.Mad",C12:AN12)</f>
        <v>14395.295</v>
      </c>
      <c r="AQ12" s="52">
        <f>SUM(AO12:AP12)</f>
        <v>58712.853719091538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26</v>
      </c>
      <c r="H13" s="53">
        <v>101</v>
      </c>
      <c r="I13" s="53">
        <v>58</v>
      </c>
      <c r="J13" s="53">
        <v>151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17</v>
      </c>
      <c r="R13" s="53">
        <v>2</v>
      </c>
      <c r="S13" s="53">
        <v>10</v>
      </c>
      <c r="T13" s="53">
        <v>2</v>
      </c>
      <c r="U13" s="53">
        <v>4</v>
      </c>
      <c r="V13" s="53">
        <v>15</v>
      </c>
      <c r="W13" s="53">
        <v>11</v>
      </c>
      <c r="X13" s="53" t="s">
        <v>19</v>
      </c>
      <c r="Y13" s="53">
        <v>35</v>
      </c>
      <c r="Z13" s="53" t="s">
        <v>19</v>
      </c>
      <c r="AA13" s="53">
        <v>23</v>
      </c>
      <c r="AB13" s="53" t="s">
        <v>19</v>
      </c>
      <c r="AC13" s="53">
        <v>35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222</v>
      </c>
      <c r="AP13" s="52">
        <f>SUMIF($C$11:$AN$11,"I.Mad",C13:AN13)</f>
        <v>271</v>
      </c>
      <c r="AQ13" s="52">
        <f>SUM(AO13:AP13)</f>
        <v>493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8</v>
      </c>
      <c r="H14" s="53">
        <v>20</v>
      </c>
      <c r="I14" s="53">
        <v>9</v>
      </c>
      <c r="J14" s="53">
        <v>18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6</v>
      </c>
      <c r="R14" s="53" t="s">
        <v>68</v>
      </c>
      <c r="S14" s="53">
        <v>4</v>
      </c>
      <c r="T14" s="53">
        <v>1</v>
      </c>
      <c r="U14" s="53">
        <v>1</v>
      </c>
      <c r="V14" s="53">
        <v>6</v>
      </c>
      <c r="W14" s="53">
        <v>5</v>
      </c>
      <c r="X14" s="53" t="s">
        <v>19</v>
      </c>
      <c r="Y14" s="53">
        <v>8</v>
      </c>
      <c r="Z14" s="53" t="s">
        <v>19</v>
      </c>
      <c r="AA14" s="53">
        <v>8</v>
      </c>
      <c r="AB14" s="53" t="s">
        <v>19</v>
      </c>
      <c r="AC14" s="53">
        <v>11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60</v>
      </c>
      <c r="AP14" s="52">
        <f>SUMIF($C$11:$AN$11,"I.Mad",C14:AN14)</f>
        <v>45</v>
      </c>
      <c r="AQ14" s="52">
        <f>SUM(AO14:AP14)</f>
        <v>105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0.11036322324926003</v>
      </c>
      <c r="H15" s="53">
        <v>1.3231064377631778</v>
      </c>
      <c r="I15" s="53">
        <v>0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11.93957925485136</v>
      </c>
      <c r="R15" s="53" t="s">
        <v>19</v>
      </c>
      <c r="S15" s="53">
        <v>12.364828015754268</v>
      </c>
      <c r="T15" s="53">
        <v>37.499999999999993</v>
      </c>
      <c r="U15" s="53">
        <v>1.1904761904761907</v>
      </c>
      <c r="V15" s="53">
        <v>5.6881794090768167</v>
      </c>
      <c r="W15" s="53">
        <v>21.471001619850231</v>
      </c>
      <c r="X15" s="53" t="s">
        <v>19</v>
      </c>
      <c r="Y15" s="53">
        <v>15.82</v>
      </c>
      <c r="Z15" s="53" t="s">
        <v>19</v>
      </c>
      <c r="AA15" s="53">
        <v>20.228123775725273</v>
      </c>
      <c r="AB15" s="53" t="s">
        <v>19</v>
      </c>
      <c r="AC15" s="53">
        <v>25.465042497039214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13.5</v>
      </c>
      <c r="I16" s="58">
        <v>14.5</v>
      </c>
      <c r="J16" s="58">
        <v>14.5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12.5</v>
      </c>
      <c r="R16" s="58" t="s">
        <v>19</v>
      </c>
      <c r="S16" s="58">
        <v>13</v>
      </c>
      <c r="T16" s="58">
        <v>11.5</v>
      </c>
      <c r="U16" s="58">
        <v>14</v>
      </c>
      <c r="V16" s="58">
        <v>13.5</v>
      </c>
      <c r="W16" s="58">
        <v>12.5</v>
      </c>
      <c r="X16" s="58" t="s">
        <v>19</v>
      </c>
      <c r="Y16" s="58">
        <v>12.5</v>
      </c>
      <c r="Z16" s="58" t="s">
        <v>19</v>
      </c>
      <c r="AA16" s="58">
        <v>12</v>
      </c>
      <c r="AB16" s="58" t="s">
        <v>19</v>
      </c>
      <c r="AC16" s="58">
        <v>12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0.63</v>
      </c>
      <c r="Z30" s="55"/>
      <c r="AA30" s="55">
        <v>90.9</v>
      </c>
      <c r="AB30" s="71"/>
      <c r="AC30" s="55">
        <v>39.500999999999998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131.03100000000001</v>
      </c>
      <c r="AP30" s="52">
        <f t="shared" si="1"/>
        <v>0</v>
      </c>
      <c r="AQ30" s="55">
        <f t="shared" si="2"/>
        <v>131.03100000000001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7395.2400000000007</v>
      </c>
      <c r="H41" s="55">
        <f t="shared" si="8"/>
        <v>4746.1750000000002</v>
      </c>
      <c r="I41" s="55">
        <f t="shared" si="8"/>
        <v>8324.2800000000007</v>
      </c>
      <c r="J41" s="55">
        <f t="shared" si="8"/>
        <v>7989.12</v>
      </c>
      <c r="K41" s="55">
        <f t="shared" si="8"/>
        <v>338.21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4100</v>
      </c>
      <c r="R41" s="55">
        <f t="shared" si="8"/>
        <v>200</v>
      </c>
      <c r="S41" s="55">
        <f t="shared" si="8"/>
        <v>2440</v>
      </c>
      <c r="T41" s="55">
        <f t="shared" si="8"/>
        <v>150</v>
      </c>
      <c r="U41" s="55">
        <f t="shared" si="8"/>
        <v>1090</v>
      </c>
      <c r="V41" s="55">
        <f t="shared" si="8"/>
        <v>1310</v>
      </c>
      <c r="W41" s="55">
        <f t="shared" si="8"/>
        <v>2480</v>
      </c>
      <c r="X41" s="55">
        <f t="shared" si="8"/>
        <v>0</v>
      </c>
      <c r="Y41" s="55">
        <f t="shared" si="8"/>
        <v>5532.5259999999998</v>
      </c>
      <c r="Z41" s="55">
        <f t="shared" si="8"/>
        <v>0</v>
      </c>
      <c r="AA41" s="55">
        <f t="shared" si="8"/>
        <v>5128.3337190915327</v>
      </c>
      <c r="AB41" s="55">
        <f t="shared" si="8"/>
        <v>0</v>
      </c>
      <c r="AC41" s="55">
        <f t="shared" si="8"/>
        <v>7620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44448.589719091542</v>
      </c>
      <c r="AP41" s="55">
        <f>SUM(AP12,AP18,AP24:AP37)</f>
        <v>14395.295</v>
      </c>
      <c r="AQ41" s="55">
        <f>SUM(AO41:AP41)</f>
        <v>58843.88471909154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19.2</v>
      </c>
      <c r="H42" s="57"/>
      <c r="I42" s="57">
        <v>20.9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16.100000000000001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2018-12-04T19:43:55Z</dcterms:modified>
</cp:coreProperties>
</file>