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<sst xmlns="http://schemas.openxmlformats.org/spreadsheetml/2006/main" count="356" uniqueCount="71">
  <si>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</si>
  <si>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</si>
  <si>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</si>
  <si>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</si>
  <si>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</si>
  <si>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</si>
  <si>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</si>
  <si>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</si>
  <si>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</si>
  <si>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</si>
  <si>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</si>
  <si>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</si>
  <si>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</si>
  <si>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</si>
  <si>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</si>
  <si>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</si>
  <si>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</si>
  <si>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</si>
  <si>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</si>
  <si>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</si>
  <si>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</si>
  <si>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</si>
  <si>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</si>
  <si>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</si>
  <si>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</si>
  <si>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</si>
  <si>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</si>
  <si>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</si>
  <si>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</si>
  <si>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</si>
  <si>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</si>
  <si>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</si>
  <si>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</si>
  <si>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</si>
  <si>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</si>
  <si>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</si>
  <si>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</si>
  <si>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</si>
  <si>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</si>
  <si>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</si>
  <si>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</si>
  <si>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</si>
  <si>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</si>
  <si>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</si>
  <si>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</si>
  <si>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</si>
  <si>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</si>
  <si>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</si>
  <si>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</si>
  <si>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</si>
  <si>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</si>
  <si>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</si>
  <si>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</si>
  <si>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</si>
  <si>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</si>
  <si>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</si>
  <si>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</si>
  <si>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</si>
  <si>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</si>
  <si>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</si>
  <si>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</si>
  <si>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</si>
  <si>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</si>
  <si>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</si>
  <si>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</si>
  <si>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PYROSOMA</t>
  </si>
  <si>
    <t>S/M</t>
  </si>
  <si>
    <t xml:space="preserve">        Fecha  : 04/12/2018</t>
  </si>
  <si>
    <t>Callao, 05 de diciembre del 2018</t>
  </si>
  <si>
    <t>12.0 y 13.0</t>
  </si>
  <si>
    <t>11.5y12.5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</si>
</sst>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167" fontId="32" fillId="0" borderId="1" xfId="0" quotePrefix="1" applyNumberFormat="1" applyFont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7" zoomScale="25" zoomScaleNormal="25" workbookViewId="0">
      <selection activeCell="A42" sqref="A42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64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6" t="s">
        <v>4</v>
      </c>
      <c r="D10" s="117"/>
      <c r="E10" s="124" t="s">
        <v>63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6" t="s">
        <v>7</v>
      </c>
      <c r="N10" s="129"/>
      <c r="O10" s="116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6" t="s">
        <v>45</v>
      </c>
      <c r="Z10" s="117"/>
      <c r="AA10" s="116" t="s">
        <v>37</v>
      </c>
      <c r="AB10" s="117"/>
      <c r="AC10" s="116" t="s">
        <v>12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13</v>
      </c>
      <c r="AP10" s="122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2616</v>
      </c>
      <c r="F12" s="51">
        <v>79</v>
      </c>
      <c r="G12" s="51">
        <v>5610.3249999999998</v>
      </c>
      <c r="H12" s="51">
        <v>5423.9649999999992</v>
      </c>
      <c r="I12" s="51">
        <v>5126.6099999999997</v>
      </c>
      <c r="J12" s="51">
        <v>5800.05</v>
      </c>
      <c r="K12" s="51">
        <v>612.76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1975</v>
      </c>
      <c r="R12" s="51">
        <v>215</v>
      </c>
      <c r="S12" s="51">
        <v>510</v>
      </c>
      <c r="T12" s="51">
        <v>312</v>
      </c>
      <c r="U12" s="51">
        <v>865</v>
      </c>
      <c r="V12" s="51">
        <v>1245</v>
      </c>
      <c r="W12" s="51">
        <v>1795</v>
      </c>
      <c r="X12" s="51">
        <v>0</v>
      </c>
      <c r="Y12" s="51">
        <v>507.16500000000002</v>
      </c>
      <c r="Z12" s="51">
        <v>0</v>
      </c>
      <c r="AA12" s="51">
        <v>2558.3663719816868</v>
      </c>
      <c r="AB12" s="51">
        <v>59.392799999999994</v>
      </c>
      <c r="AC12" s="51">
        <v>5097.6859999999997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27273.912371981685</v>
      </c>
      <c r="AP12" s="52">
        <f>SUMIF($C$11:$AN$11,"I.Mad",C12:AN12)</f>
        <v>13134.407799999999</v>
      </c>
      <c r="AQ12" s="52">
        <f>SUM(AO12:AP12)</f>
        <v>40408.320171981686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>
        <v>9</v>
      </c>
      <c r="F13" s="53">
        <v>1</v>
      </c>
      <c r="G13" s="53">
        <v>37</v>
      </c>
      <c r="H13" s="53">
        <v>92</v>
      </c>
      <c r="I13" s="53">
        <v>53</v>
      </c>
      <c r="J13" s="53">
        <v>140</v>
      </c>
      <c r="K13" s="53">
        <v>3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>
        <v>18</v>
      </c>
      <c r="R13" s="53">
        <v>2</v>
      </c>
      <c r="S13" s="53">
        <v>7</v>
      </c>
      <c r="T13" s="53">
        <v>4</v>
      </c>
      <c r="U13" s="53">
        <v>6</v>
      </c>
      <c r="V13" s="53">
        <v>17</v>
      </c>
      <c r="W13" s="53">
        <v>9</v>
      </c>
      <c r="X13" s="53" t="s">
        <v>19</v>
      </c>
      <c r="Y13" s="53">
        <v>5</v>
      </c>
      <c r="Z13" s="53" t="s">
        <v>19</v>
      </c>
      <c r="AA13" s="53">
        <v>24</v>
      </c>
      <c r="AB13" s="53">
        <v>1</v>
      </c>
      <c r="AC13" s="53">
        <v>51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222</v>
      </c>
      <c r="AP13" s="52">
        <f>SUMIF($C$11:$AN$11,"I.Mad",C13:AN13)</f>
        <v>257</v>
      </c>
      <c r="AQ13" s="52">
        <f>SUM(AO13:AP13)</f>
        <v>479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66</v>
      </c>
      <c r="F14" s="53" t="s">
        <v>66</v>
      </c>
      <c r="G14" s="53">
        <v>12</v>
      </c>
      <c r="H14" s="53">
        <v>14</v>
      </c>
      <c r="I14" s="53">
        <v>11</v>
      </c>
      <c r="J14" s="53">
        <v>15</v>
      </c>
      <c r="K14" s="53" t="s">
        <v>66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>
        <v>5</v>
      </c>
      <c r="R14" s="53">
        <v>2</v>
      </c>
      <c r="S14" s="53">
        <v>3</v>
      </c>
      <c r="T14" s="53">
        <v>2</v>
      </c>
      <c r="U14" s="53">
        <v>3</v>
      </c>
      <c r="V14" s="53">
        <v>4</v>
      </c>
      <c r="W14" s="53">
        <v>5</v>
      </c>
      <c r="X14" s="53" t="s">
        <v>19</v>
      </c>
      <c r="Y14" s="53">
        <v>2</v>
      </c>
      <c r="Z14" s="53" t="s">
        <v>19</v>
      </c>
      <c r="AA14" s="53">
        <v>7</v>
      </c>
      <c r="AB14" s="53">
        <v>1</v>
      </c>
      <c r="AC14" s="53">
        <v>15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63</v>
      </c>
      <c r="AP14" s="52">
        <f>SUMIF($C$11:$AN$11,"I.Mad",C14:AN14)</f>
        <v>38</v>
      </c>
      <c r="AQ14" s="52">
        <f>SUM(AO14:AP14)</f>
        <v>101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4.3787311396318862E-2</v>
      </c>
      <c r="H15" s="53">
        <v>0.43487845304307576</v>
      </c>
      <c r="I15" s="53">
        <v>8.92214743231214E-2</v>
      </c>
      <c r="J15" s="53">
        <v>3.8955833328170292E-2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>
        <v>13.684586014380445</v>
      </c>
      <c r="R15" s="53">
        <v>40.507516075495531</v>
      </c>
      <c r="S15" s="53">
        <v>40.299172726365448</v>
      </c>
      <c r="T15" s="53">
        <v>40.261915584736514</v>
      </c>
      <c r="U15" s="53">
        <v>14.947514435330447</v>
      </c>
      <c r="V15" s="53">
        <v>12.28399549781871</v>
      </c>
      <c r="W15" s="53">
        <v>7.7507927952717495</v>
      </c>
      <c r="X15" s="53" t="s">
        <v>19</v>
      </c>
      <c r="Y15" s="53">
        <v>16.770189999999999</v>
      </c>
      <c r="Z15" s="53" t="s">
        <v>19</v>
      </c>
      <c r="AA15" s="53">
        <v>19.160322954743226</v>
      </c>
      <c r="AB15" s="53">
        <v>28.49462365591398</v>
      </c>
      <c r="AC15" s="53">
        <v>20.414635041848552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14.5</v>
      </c>
      <c r="H16" s="58">
        <v>13.5</v>
      </c>
      <c r="I16" s="58">
        <v>14</v>
      </c>
      <c r="J16" s="58">
        <v>14.5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>
        <v>14</v>
      </c>
      <c r="R16" s="58">
        <v>11.5</v>
      </c>
      <c r="S16" s="58">
        <v>11.5</v>
      </c>
      <c r="T16" s="58">
        <v>11.5</v>
      </c>
      <c r="U16" s="58">
        <v>12.5</v>
      </c>
      <c r="V16" s="58">
        <v>12</v>
      </c>
      <c r="W16" s="58">
        <v>14</v>
      </c>
      <c r="X16" s="58" t="s">
        <v>19</v>
      </c>
      <c r="Y16" s="58" t="s">
        <v>70</v>
      </c>
      <c r="Z16" s="58" t="s">
        <v>19</v>
      </c>
      <c r="AA16" s="58">
        <v>12.5</v>
      </c>
      <c r="AB16" s="58">
        <v>12.5</v>
      </c>
      <c r="AC16" s="115" t="s">
        <v>69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>
        <v>0.8</v>
      </c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0.8</v>
      </c>
      <c r="AP26" s="52">
        <f t="shared" si="1"/>
        <v>0</v>
      </c>
      <c r="AQ26" s="55">
        <f t="shared" si="2"/>
        <v>0.8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55"/>
      <c r="Z30" s="55"/>
      <c r="AA30" s="55">
        <v>74.5</v>
      </c>
      <c r="AB30" s="71">
        <v>0.6</v>
      </c>
      <c r="AC30" s="55">
        <v>41.5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116</v>
      </c>
      <c r="AP30" s="52">
        <f t="shared" si="1"/>
        <v>0.6</v>
      </c>
      <c r="AQ30" s="55">
        <f t="shared" si="2"/>
        <v>116.6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2616</v>
      </c>
      <c r="F41" s="55">
        <f t="shared" si="8"/>
        <v>79</v>
      </c>
      <c r="G41" s="55">
        <f t="shared" si="8"/>
        <v>5610.3249999999998</v>
      </c>
      <c r="H41" s="55">
        <f t="shared" si="8"/>
        <v>5423.9649999999992</v>
      </c>
      <c r="I41" s="55">
        <f t="shared" si="8"/>
        <v>5126.6099999999997</v>
      </c>
      <c r="J41" s="55">
        <f t="shared" si="8"/>
        <v>5800.05</v>
      </c>
      <c r="K41" s="55">
        <f t="shared" si="8"/>
        <v>612.76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1975</v>
      </c>
      <c r="R41" s="55">
        <f t="shared" si="8"/>
        <v>215</v>
      </c>
      <c r="S41" s="55">
        <f t="shared" si="8"/>
        <v>510</v>
      </c>
      <c r="T41" s="55">
        <f t="shared" si="8"/>
        <v>312</v>
      </c>
      <c r="U41" s="55">
        <f t="shared" si="8"/>
        <v>865</v>
      </c>
      <c r="V41" s="55">
        <f t="shared" si="8"/>
        <v>1245</v>
      </c>
      <c r="W41" s="55">
        <f t="shared" si="8"/>
        <v>1795</v>
      </c>
      <c r="X41" s="55">
        <f t="shared" si="8"/>
        <v>0</v>
      </c>
      <c r="Y41" s="55">
        <f t="shared" si="8"/>
        <v>507.16500000000002</v>
      </c>
      <c r="Z41" s="55">
        <f t="shared" si="8"/>
        <v>0</v>
      </c>
      <c r="AA41" s="55">
        <f t="shared" si="8"/>
        <v>2632.8663719816868</v>
      </c>
      <c r="AB41" s="55">
        <f t="shared" si="8"/>
        <v>59.992799999999995</v>
      </c>
      <c r="AC41" s="55">
        <f t="shared" si="8"/>
        <v>5139.9859999999999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27390.712371981685</v>
      </c>
      <c r="AP41" s="55">
        <f>SUM(AP12,AP18,AP24:AP37)</f>
        <v>13135.007799999999</v>
      </c>
      <c r="AQ41" s="55">
        <f>SUM(AO41:AP41)</f>
        <v>40525.72017198168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</v>
      </c>
      <c r="H42" s="57"/>
      <c r="I42" s="57">
        <v>20.9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15.4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2018-12-05T17:20:20Z</dcterms:modified>
</cp:coreProperties>
</file>