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60" windowHeight="90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<sst xmlns="http://schemas.openxmlformats.org/spreadsheetml/2006/main" count="376" uniqueCount="70">
  <si>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</si>
  <si>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</si>
  <si>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</si>
  <si>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</si>
  <si>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</si>
  <si>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</si>
  <si>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</si>
  <si>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</si>
  <si>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</si>
  <si>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</si>
  <si>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</si>
  <si>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</si>
  <si>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</si>
  <si>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</si>
  <si>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</si>
  <si>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</si>
  <si>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</si>
  <si>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</si>
  <si>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</si>
  <si>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</si>
  <si>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</si>
  <si>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</si>
  <si>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</si>
  <si>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</si>
  <si>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</si>
  <si>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</si>
  <si>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</si>
  <si>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</si>
  <si>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</si>
  <si>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</si>
  <si>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</si>
  <si>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</si>
  <si>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</si>
  <si>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</si>
  <si>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</si>
  <si>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</si>
  <si>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</si>
  <si>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</si>
  <si>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</si>
  <si>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</si>
  <si>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</si>
  <si>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</si>
  <si>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</si>
  <si>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</si>
  <si>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</si>
  <si>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</si>
  <si>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</si>
  <si>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</si>
  <si>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</si>
  <si>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</si>
  <si>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</si>
  <si>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</si>
  <si>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</si>
  <si>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</si>
  <si>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</si>
  <si>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</si>
  <si>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</si>
  <si>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</si>
  <si>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</si>
  <si>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</si>
  <si>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</si>
  <si>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</si>
  <si>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</si>
  <si>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</si>
  <si>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</si>
  <si>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05/06/2012</t>
  </si>
  <si>
    <t>Callao, 06 de  Junio del 2012</t>
  </si>
  <si>
    <t>12.5-14.5</t>
  </si>
  <si>
    <t>12.0-14.0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</si>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</sst>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3">
      <selection activeCell="A38" sqref="A38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9.8515625" style="0" customWidth="1"/>
    <col min="6" max="6" width="8.421875" style="0" customWidth="1"/>
    <col min="7" max="7" width="10.140625" style="0" customWidth="1"/>
    <col min="8" max="8" width="9.8515625" style="0" customWidth="1"/>
    <col min="9" max="10" width="13.140625" style="0" customWidth="1"/>
    <col min="11" max="11" width="13.00390625" style="0" customWidth="1"/>
    <col min="12" max="12" width="6.851562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28125" style="0" customWidth="1"/>
    <col min="17" max="17" width="6.57421875" style="0" customWidth="1"/>
    <col min="18" max="18" width="6.140625" style="0" customWidth="1"/>
    <col min="19" max="19" width="7.421875" style="0" customWidth="1"/>
    <col min="20" max="20" width="6.8515625" style="0" customWidth="1"/>
    <col min="21" max="21" width="7.28125" style="0" customWidth="1"/>
    <col min="22" max="22" width="8.00390625" style="0" customWidth="1"/>
    <col min="23" max="23" width="7.7109375" style="0" customWidth="1"/>
    <col min="24" max="24" width="6.8515625" style="0" customWidth="1"/>
    <col min="25" max="25" width="8.140625" style="0" customWidth="1"/>
    <col min="26" max="26" width="7.8515625" style="0" customWidth="1"/>
    <col min="27" max="27" width="7.57421875" style="0" customWidth="1"/>
    <col min="28" max="28" width="6.28125" style="0" customWidth="1"/>
    <col min="29" max="29" width="7.421875" style="0" customWidth="1"/>
    <col min="30" max="30" width="6.57421875" style="0" customWidth="1"/>
    <col min="31" max="31" width="7.00390625" style="0" customWidth="1"/>
    <col min="32" max="32" width="7.421875" style="0" customWidth="1"/>
    <col min="33" max="33" width="7.14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8.0039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4480</v>
      </c>
      <c r="D10" s="28">
        <v>0</v>
      </c>
      <c r="E10" s="28">
        <v>3750</v>
      </c>
      <c r="F10" s="28">
        <v>662</v>
      </c>
      <c r="G10" s="28">
        <v>8364</v>
      </c>
      <c r="H10" s="28">
        <v>5090</v>
      </c>
      <c r="I10" s="28">
        <v>9888</v>
      </c>
      <c r="J10" s="28">
        <v>3003</v>
      </c>
      <c r="K10" s="28">
        <v>2490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82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1267</v>
      </c>
      <c r="AL10" s="28">
        <v>48</v>
      </c>
      <c r="AM10" s="28">
        <v>0</v>
      </c>
      <c r="AN10" s="28">
        <v>0</v>
      </c>
      <c r="AO10" s="28">
        <f>SUMIF($C$9:$AN$9,"Ind",C10:AN10)</f>
        <v>30239</v>
      </c>
      <c r="AP10" s="28">
        <f>SUMIF($C$9:$AN$9,"I.Mad",C10:AN10)</f>
        <v>8885</v>
      </c>
      <c r="AQ10" s="28">
        <f>SUM(AO10:AP10)</f>
        <v>39124</v>
      </c>
    </row>
    <row r="11" spans="2:51" ht="20.25">
      <c r="B11" s="29" t="s">
        <v>28</v>
      </c>
      <c r="C11" s="30">
        <v>14</v>
      </c>
      <c r="D11" s="30" t="s">
        <v>29</v>
      </c>
      <c r="E11" s="30">
        <v>14</v>
      </c>
      <c r="F11" s="30">
        <v>41</v>
      </c>
      <c r="G11" s="30">
        <v>35</v>
      </c>
      <c r="H11" s="30">
        <v>105</v>
      </c>
      <c r="I11" s="30">
        <v>47</v>
      </c>
      <c r="J11" s="30">
        <v>63</v>
      </c>
      <c r="K11" s="30">
        <v>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5</v>
      </c>
      <c r="AL11" s="30">
        <v>1</v>
      </c>
      <c r="AM11" s="30" t="s">
        <v>29</v>
      </c>
      <c r="AN11" s="30" t="s">
        <v>29</v>
      </c>
      <c r="AO11" s="28">
        <f>SUMIF($C$9:$AN$9,"Ind",C11:AN11)</f>
        <v>124</v>
      </c>
      <c r="AP11" s="28">
        <f>SUMIF($C$9:$AN$9,"I.Mad",C11:AN11)</f>
        <v>211</v>
      </c>
      <c r="AQ11" s="28">
        <f>SUM(AO11:AP11)</f>
        <v>335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4</v>
      </c>
      <c r="D12" s="30" t="s">
        <v>29</v>
      </c>
      <c r="E12" s="30">
        <v>5</v>
      </c>
      <c r="F12" s="30">
        <v>12</v>
      </c>
      <c r="G12" s="30">
        <v>7</v>
      </c>
      <c r="H12" s="30">
        <v>10</v>
      </c>
      <c r="I12" s="30">
        <v>13</v>
      </c>
      <c r="J12" s="30">
        <v>3</v>
      </c>
      <c r="K12" s="30">
        <v>5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69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69</v>
      </c>
      <c r="AM12" s="30" t="s">
        <v>29</v>
      </c>
      <c r="AN12" s="30" t="s">
        <v>29</v>
      </c>
      <c r="AO12" s="28">
        <f>SUMIF($C$9:$AN$9,"Ind",C12:AN12)</f>
        <v>36</v>
      </c>
      <c r="AP12" s="28">
        <f>SUMIF($C$9:$AN$9,"I.Mad",C12:AN12)</f>
        <v>25</v>
      </c>
      <c r="AQ12" s="28">
        <f>SUM(AO12:AP12)</f>
        <v>61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8</v>
      </c>
      <c r="D13" s="30" t="s">
        <v>29</v>
      </c>
      <c r="E13" s="30">
        <v>7</v>
      </c>
      <c r="F13" s="30">
        <v>0</v>
      </c>
      <c r="G13" s="30">
        <v>11</v>
      </c>
      <c r="H13" s="30">
        <v>4</v>
      </c>
      <c r="I13" s="30">
        <v>14</v>
      </c>
      <c r="J13" s="30">
        <v>5</v>
      </c>
      <c r="K13" s="30">
        <v>4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12.5</v>
      </c>
      <c r="D14" s="59" t="s">
        <v>29</v>
      </c>
      <c r="E14" s="59">
        <v>12.5</v>
      </c>
      <c r="F14" s="59">
        <v>15.5</v>
      </c>
      <c r="G14" s="59">
        <v>12.5</v>
      </c>
      <c r="H14" s="59">
        <v>14.5</v>
      </c>
      <c r="I14" s="82" t="s">
        <v>67</v>
      </c>
      <c r="J14" s="82" t="s">
        <v>67</v>
      </c>
      <c r="K14" s="82" t="s">
        <v>68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15.5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4480</v>
      </c>
      <c r="D36" s="28">
        <f aca="true" t="shared" si="3" ref="D36:AN36">+SUM(D10,D16,D22:D35)</f>
        <v>0</v>
      </c>
      <c r="E36" s="28">
        <f t="shared" si="3"/>
        <v>3750</v>
      </c>
      <c r="F36" s="28">
        <f t="shared" si="3"/>
        <v>662</v>
      </c>
      <c r="G36" s="28">
        <f t="shared" si="3"/>
        <v>8364</v>
      </c>
      <c r="H36" s="28">
        <f t="shared" si="3"/>
        <v>5090</v>
      </c>
      <c r="I36" s="28">
        <f t="shared" si="3"/>
        <v>9888</v>
      </c>
      <c r="J36" s="28">
        <f t="shared" si="3"/>
        <v>3003</v>
      </c>
      <c r="K36" s="28">
        <f t="shared" si="3"/>
        <v>2490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82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1267</v>
      </c>
      <c r="AL36" s="28">
        <f t="shared" si="3"/>
        <v>48</v>
      </c>
      <c r="AM36" s="28">
        <f t="shared" si="3"/>
        <v>0</v>
      </c>
      <c r="AN36" s="28">
        <f t="shared" si="3"/>
        <v>0</v>
      </c>
      <c r="AO36" s="28">
        <f>SUM(AO10,AO16,AO22:AO35)</f>
        <v>30239</v>
      </c>
      <c r="AP36" s="28">
        <f>SUM(AP10,AP16,AP22:AP35)</f>
        <v>8885</v>
      </c>
      <c r="AQ36" s="28">
        <f>SUM(AO36:AP36)</f>
        <v>39124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2012-04-03T00:27:47Z</dcterms:modified>
  <cp:category/>
  <cp:version/>
  <cp:contentType/>
  <cp:contentStatus/>
</cp:coreProperties>
</file>