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"/>
    </mc:Choice>
  </mc:AlternateContent>
  <bookViews>
    <workbookView xWindow="0" yWindow="0" windowWidth="28800" windowHeight="124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<sst xmlns="http://schemas.openxmlformats.org/spreadsheetml/2006/main" count="382" uniqueCount="66">
  <si>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</si>
  <si>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</si>
  <si>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</si>
  <si>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</si>
  <si>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</si>
  <si>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</si>
  <si>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</si>
  <si>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</si>
  <si>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</si>
  <si>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</si>
  <si>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</si>
  <si>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</si>
  <si>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</si>
  <si>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</si>
  <si>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</si>
  <si>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</si>
  <si>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</si>
  <si>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</si>
  <si>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</si>
  <si>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</si>
  <si>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</si>
  <si>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</si>
  <si>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</si>
  <si>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</si>
  <si>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</si>
  <si>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</si>
  <si>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</si>
  <si>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</si>
  <si>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</si>
  <si>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</si>
  <si>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</si>
  <si>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</si>
  <si>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</si>
  <si>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</si>
  <si>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</si>
  <si>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</si>
  <si>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</si>
  <si>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</si>
  <si>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</si>
  <si>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</si>
  <si>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</si>
  <si>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</si>
  <si>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</si>
  <si>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</si>
  <si>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</si>
  <si>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</si>
  <si>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</si>
  <si>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</si>
  <si>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</si>
  <si>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</si>
  <si>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</si>
  <si>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</si>
  <si>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</si>
  <si>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</si>
  <si>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</si>
  <si>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</si>
  <si>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</si>
  <si>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</si>
  <si>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</si>
  <si>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</si>
  <si>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</si>
  <si>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</si>
  <si>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S/M</t>
  </si>
  <si>
    <t>R.M.Nº 003-2015-PRODUCE, R.M.N°246-2015 PRODUCE, R.M.N°369-2015 PRODUCE, R.M.N°424-2015-PRODUCE, R.M.N°443-2015-PRODUCE</t>
  </si>
  <si>
    <t xml:space="preserve">        Fecha  : 06/01/2016</t>
  </si>
  <si>
    <t>Callao, 07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</si>
</sst>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I39" sqref="I3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64</v>
      </c>
      <c r="AP8" s="122"/>
      <c r="AQ8" s="122"/>
    </row>
    <row r="9" spans="2:48" ht="21.75" customHeight="1" x14ac:dyDescent="0.4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3"/>
      <c r="E10" s="114" t="s">
        <v>5</v>
      </c>
      <c r="F10" s="113"/>
      <c r="G10" s="114" t="s">
        <v>6</v>
      </c>
      <c r="H10" s="113"/>
      <c r="I10" s="118" t="s">
        <v>50</v>
      </c>
      <c r="J10" s="118"/>
      <c r="K10" s="118" t="s">
        <v>7</v>
      </c>
      <c r="L10" s="118"/>
      <c r="M10" s="116" t="s">
        <v>8</v>
      </c>
      <c r="N10" s="117"/>
      <c r="O10" s="114" t="s">
        <v>9</v>
      </c>
      <c r="P10" s="115"/>
      <c r="Q10" s="114" t="s">
        <v>10</v>
      </c>
      <c r="R10" s="113"/>
      <c r="S10" s="114" t="s">
        <v>11</v>
      </c>
      <c r="T10" s="113"/>
      <c r="U10" s="114" t="s">
        <v>12</v>
      </c>
      <c r="V10" s="113"/>
      <c r="W10" s="114" t="s">
        <v>61</v>
      </c>
      <c r="X10" s="113"/>
      <c r="Y10" s="114" t="s">
        <v>53</v>
      </c>
      <c r="Z10" s="113"/>
      <c r="AA10" s="114" t="s">
        <v>41</v>
      </c>
      <c r="AB10" s="113"/>
      <c r="AC10" s="114" t="s">
        <v>13</v>
      </c>
      <c r="AD10" s="113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2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8305</v>
      </c>
      <c r="H12" s="53">
        <v>163</v>
      </c>
      <c r="I12" s="53">
        <v>3113</v>
      </c>
      <c r="J12" s="53">
        <v>9682</v>
      </c>
      <c r="K12" s="53">
        <v>686</v>
      </c>
      <c r="L12" s="53">
        <v>106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30</v>
      </c>
      <c r="Z12" s="53">
        <v>0</v>
      </c>
      <c r="AA12" s="53">
        <v>60</v>
      </c>
      <c r="AB12" s="53">
        <v>0</v>
      </c>
      <c r="AC12" s="53">
        <v>330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12524</v>
      </c>
      <c r="AP12" s="54">
        <f>SUMIF($C$11:$AN$11,"I.Mad",C12:AN12)</f>
        <v>9951</v>
      </c>
      <c r="AQ12" s="54">
        <f>SUM(AO12:AP12)</f>
        <v>22475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66</v>
      </c>
      <c r="H13" s="55">
        <v>3</v>
      </c>
      <c r="I13" s="55">
        <v>21</v>
      </c>
      <c r="J13" s="55">
        <v>158</v>
      </c>
      <c r="K13" s="55">
        <v>3</v>
      </c>
      <c r="L13" s="55">
        <v>1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1</v>
      </c>
      <c r="Z13" s="55" t="s">
        <v>20</v>
      </c>
      <c r="AA13" s="55">
        <v>1</v>
      </c>
      <c r="AB13" s="55" t="s">
        <v>20</v>
      </c>
      <c r="AC13" s="55">
        <v>4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96</v>
      </c>
      <c r="AP13" s="54">
        <f t="shared" ref="AP13:AP14" si="1">SUMIF($C$11:$AN$11,"I.Mad",C13:AN13)</f>
        <v>162</v>
      </c>
      <c r="AQ13" s="54">
        <f>SUM(AO13:AP13)</f>
        <v>258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14</v>
      </c>
      <c r="H14" s="55">
        <v>2</v>
      </c>
      <c r="I14" s="55" t="s">
        <v>62</v>
      </c>
      <c r="J14" s="55">
        <v>12</v>
      </c>
      <c r="K14" s="55">
        <v>2</v>
      </c>
      <c r="L14" s="55" t="s">
        <v>62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62</v>
      </c>
      <c r="Z14" s="55" t="s">
        <v>20</v>
      </c>
      <c r="AA14" s="55">
        <v>1</v>
      </c>
      <c r="AB14" s="55" t="s">
        <v>20</v>
      </c>
      <c r="AC14" s="55">
        <v>1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18</v>
      </c>
      <c r="AP14" s="54">
        <f t="shared" si="1"/>
        <v>14</v>
      </c>
      <c r="AQ14" s="54">
        <f>SUM(AO14:AP14)</f>
        <v>32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6.4326110727796584</v>
      </c>
      <c r="H15" s="55">
        <v>14.825904182808612</v>
      </c>
      <c r="I15" s="55" t="s">
        <v>20</v>
      </c>
      <c r="J15" s="55">
        <v>21.53</v>
      </c>
      <c r="K15" s="55">
        <v>61.21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>
        <v>80.327868852459019</v>
      </c>
      <c r="AB15" s="55" t="s">
        <v>20</v>
      </c>
      <c r="AC15" s="55">
        <v>5.5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>
        <v>13</v>
      </c>
      <c r="H16" s="61">
        <v>13</v>
      </c>
      <c r="I16" s="61" t="s">
        <v>20</v>
      </c>
      <c r="J16" s="61">
        <v>12</v>
      </c>
      <c r="K16" s="61">
        <v>11.5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>
        <v>11.5</v>
      </c>
      <c r="AB16" s="61" t="s">
        <v>20</v>
      </c>
      <c r="AC16" s="61">
        <v>12.5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>
        <v>0.69</v>
      </c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0.69</v>
      </c>
      <c r="AQ25" s="58">
        <f>SUM(AO25:AP25)</f>
        <v>0.69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8305</v>
      </c>
      <c r="H38" s="58">
        <f t="shared" si="7"/>
        <v>163</v>
      </c>
      <c r="I38" s="58">
        <f t="shared" si="7"/>
        <v>3113</v>
      </c>
      <c r="J38" s="58">
        <f t="shared" si="7"/>
        <v>9682.69</v>
      </c>
      <c r="K38" s="58">
        <f t="shared" si="7"/>
        <v>686</v>
      </c>
      <c r="L38" s="58">
        <f t="shared" si="7"/>
        <v>106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30</v>
      </c>
      <c r="Z38" s="58">
        <f>+SUM(Z12,Z18,Z24:Z37)</f>
        <v>0</v>
      </c>
      <c r="AA38" s="58">
        <f>+SUM(AA12,AA18,AA24:AA37)</f>
        <v>60</v>
      </c>
      <c r="AB38" s="58">
        <f t="shared" ref="AB38:AN38" si="8">+SUM(AB12,AB18,AB24:AB37)</f>
        <v>0</v>
      </c>
      <c r="AC38" s="58">
        <f>+SUM(AC12,AC18,AC24:AC37)</f>
        <v>330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12524</v>
      </c>
      <c r="AP38" s="58">
        <f>SUM(AP12,AP18,AP24:AP37)</f>
        <v>9951.69</v>
      </c>
      <c r="AQ38" s="58">
        <f>SUM(AO38:AP38)</f>
        <v>22475.690000000002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20.3</v>
      </c>
      <c r="H39" s="60"/>
      <c r="I39" s="93">
        <v>24.63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20.2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2016-01-07T18:01:50Z</dcterms:modified>
</cp:coreProperties>
</file>