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5" i="5" l="1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<sst xmlns="http://schemas.openxmlformats.org/spreadsheetml/2006/main" count="371" uniqueCount="67">
  <si>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</si>
  <si>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</si>
  <si>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</si>
  <si>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</si>
  <si>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</si>
  <si>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</si>
  <si>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</si>
  <si>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</si>
  <si>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</si>
  <si>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</si>
  <si>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</si>
  <si>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</si>
  <si>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</si>
  <si>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</si>
  <si>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</si>
  <si>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</si>
  <si>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</si>
  <si>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</si>
  <si>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</si>
  <si>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</si>
  <si>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</si>
  <si>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</si>
  <si>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</si>
  <si>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</si>
  <si>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</si>
  <si>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</si>
  <si>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</si>
  <si>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</si>
  <si>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</si>
  <si>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</si>
  <si>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</si>
  <si>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</si>
  <si>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</si>
  <si>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</si>
  <si>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</si>
  <si>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</si>
  <si>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</si>
  <si>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</si>
  <si>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</si>
  <si>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</si>
  <si>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</si>
  <si>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</si>
  <si>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</si>
  <si>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</si>
  <si>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</si>
  <si>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</si>
  <si>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</si>
  <si>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</si>
  <si>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</si>
  <si>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</si>
  <si>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</si>
  <si>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</si>
  <si>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</si>
  <si>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</si>
  <si>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</si>
  <si>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</si>
  <si>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</si>
  <si>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</si>
  <si>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</si>
  <si>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</si>
  <si>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</si>
  <si>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R.M.N°427-2015-PRODUCE,R.M.N°242-2016-PRODUCE,R.M.N°448-2016-PRODUCE</t>
  </si>
  <si>
    <t>GCQ/jsr/due</t>
  </si>
  <si>
    <t xml:space="preserve">        Fecha  : 08/01/2017</t>
  </si>
  <si>
    <t>Callao, 09 de enero del 2017</t>
  </si>
  <si>
    <t>S/M</t>
  </si>
  <si>
    <t>12.0 y 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</si>
</sst>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L47" sqref="L4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7.425781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37</v>
      </c>
      <c r="AN6" s="120"/>
      <c r="AO6" s="120"/>
      <c r="AP6" s="120"/>
      <c r="AQ6" s="120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0" t="s">
        <v>63</v>
      </c>
      <c r="AP8" s="120"/>
      <c r="AQ8" s="120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292</v>
      </c>
      <c r="G12" s="52">
        <v>0</v>
      </c>
      <c r="H12" s="52">
        <v>0</v>
      </c>
      <c r="I12" s="52">
        <v>7532</v>
      </c>
      <c r="J12" s="52">
        <v>530</v>
      </c>
      <c r="K12" s="52">
        <v>592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2828</v>
      </c>
      <c r="R12" s="52">
        <v>0</v>
      </c>
      <c r="S12" s="52">
        <v>1770</v>
      </c>
      <c r="T12" s="52">
        <v>0</v>
      </c>
      <c r="U12" s="52">
        <v>2600</v>
      </c>
      <c r="V12" s="52">
        <v>0</v>
      </c>
      <c r="W12" s="52">
        <v>7360</v>
      </c>
      <c r="X12" s="52">
        <v>0</v>
      </c>
      <c r="Y12" s="52">
        <v>6788.7070043968297</v>
      </c>
      <c r="Z12" s="52">
        <v>524.2712019914652</v>
      </c>
      <c r="AA12" s="52">
        <v>679.84500000000003</v>
      </c>
      <c r="AB12" s="52">
        <v>0</v>
      </c>
      <c r="AC12" s="52">
        <v>1568.0640000000001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31718.61600439683</v>
      </c>
      <c r="AP12" s="53">
        <f>SUMIF($C$11:$AN$11,"I.Mad",C12:AN12)</f>
        <v>1346.2712019914652</v>
      </c>
      <c r="AQ12" s="53">
        <f>SUM(AO12:AP12)</f>
        <v>33064.887206388295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7</v>
      </c>
      <c r="G13" s="54" t="s">
        <v>20</v>
      </c>
      <c r="H13" s="54" t="s">
        <v>20</v>
      </c>
      <c r="I13" s="54">
        <v>112</v>
      </c>
      <c r="J13" s="54">
        <v>12</v>
      </c>
      <c r="K13" s="54">
        <v>12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12</v>
      </c>
      <c r="R13" s="54" t="s">
        <v>20</v>
      </c>
      <c r="S13" s="54">
        <v>8</v>
      </c>
      <c r="T13" s="54" t="s">
        <v>20</v>
      </c>
      <c r="U13" s="54">
        <v>12</v>
      </c>
      <c r="V13" s="54" t="s">
        <v>20</v>
      </c>
      <c r="W13" s="54">
        <v>25</v>
      </c>
      <c r="X13" s="54" t="s">
        <v>20</v>
      </c>
      <c r="Y13" s="54">
        <v>35</v>
      </c>
      <c r="Z13" s="54">
        <v>7</v>
      </c>
      <c r="AA13" s="54">
        <v>2</v>
      </c>
      <c r="AB13" s="54" t="s">
        <v>20</v>
      </c>
      <c r="AC13" s="54">
        <v>4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222</v>
      </c>
      <c r="AP13" s="53">
        <f>SUMIF($C$11:$AN$11,"I.Mad",C13:AN13)</f>
        <v>26</v>
      </c>
      <c r="AQ13" s="53">
        <f>SUM(AO13:AP13)</f>
        <v>248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 t="s">
        <v>65</v>
      </c>
      <c r="G14" s="54" t="s">
        <v>20</v>
      </c>
      <c r="H14" s="54" t="s">
        <v>20</v>
      </c>
      <c r="I14" s="54">
        <v>2</v>
      </c>
      <c r="J14" s="54" t="s">
        <v>65</v>
      </c>
      <c r="K14" s="54">
        <v>7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5</v>
      </c>
      <c r="R14" s="54" t="s">
        <v>20</v>
      </c>
      <c r="S14" s="54">
        <v>4</v>
      </c>
      <c r="T14" s="54" t="s">
        <v>20</v>
      </c>
      <c r="U14" s="54">
        <v>4</v>
      </c>
      <c r="V14" s="54" t="s">
        <v>20</v>
      </c>
      <c r="W14" s="54">
        <v>9</v>
      </c>
      <c r="X14" s="54" t="s">
        <v>20</v>
      </c>
      <c r="Y14" s="54">
        <v>8</v>
      </c>
      <c r="Z14" s="54">
        <v>1</v>
      </c>
      <c r="AA14" s="54">
        <v>2</v>
      </c>
      <c r="AB14" s="54" t="s">
        <v>20</v>
      </c>
      <c r="AC14" s="54">
        <v>2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43</v>
      </c>
      <c r="AP14" s="53">
        <f>SUMIF($C$11:$AN$11,"I.Mad",C14:AN14)</f>
        <v>1</v>
      </c>
      <c r="AQ14" s="53">
        <f>SUM(AO14:AP14)</f>
        <v>44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 t="s">
        <v>20</v>
      </c>
      <c r="H15" s="54" t="s">
        <v>20</v>
      </c>
      <c r="I15" s="54">
        <v>63.128105467970691</v>
      </c>
      <c r="J15" s="54" t="s">
        <v>20</v>
      </c>
      <c r="K15" s="54">
        <v>34.832269695513659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29.635355968120482</v>
      </c>
      <c r="R15" s="54" t="s">
        <v>20</v>
      </c>
      <c r="S15" s="54">
        <v>54.554805973969067</v>
      </c>
      <c r="T15" s="54" t="s">
        <v>20</v>
      </c>
      <c r="U15" s="54">
        <v>37.780630496790742</v>
      </c>
      <c r="V15" s="54" t="s">
        <v>20</v>
      </c>
      <c r="W15" s="54">
        <v>39.756051441151683</v>
      </c>
      <c r="X15" s="54" t="s">
        <v>20</v>
      </c>
      <c r="Y15" s="54">
        <v>32.944965276850269</v>
      </c>
      <c r="Z15" s="54">
        <v>33.522727272727273</v>
      </c>
      <c r="AA15" s="54">
        <v>58.422415219023186</v>
      </c>
      <c r="AB15" s="54" t="s">
        <v>20</v>
      </c>
      <c r="AC15" s="54">
        <v>42.916936977893101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 t="s">
        <v>20</v>
      </c>
      <c r="H16" s="59" t="s">
        <v>20</v>
      </c>
      <c r="I16" s="59">
        <v>11.5</v>
      </c>
      <c r="J16" s="59" t="s">
        <v>20</v>
      </c>
      <c r="K16" s="59">
        <v>12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</v>
      </c>
      <c r="R16" s="59" t="s">
        <v>20</v>
      </c>
      <c r="S16" s="59">
        <v>11.5</v>
      </c>
      <c r="T16" s="59" t="s">
        <v>20</v>
      </c>
      <c r="U16" s="59">
        <v>12</v>
      </c>
      <c r="V16" s="59" t="s">
        <v>20</v>
      </c>
      <c r="W16" s="59">
        <v>12.5</v>
      </c>
      <c r="X16" s="59" t="s">
        <v>20</v>
      </c>
      <c r="Y16" s="59">
        <v>12.5</v>
      </c>
      <c r="Z16" s="59">
        <v>12.5</v>
      </c>
      <c r="AA16" s="59" t="s">
        <v>66</v>
      </c>
      <c r="AB16" s="59" t="s">
        <v>20</v>
      </c>
      <c r="AC16" s="59" t="s">
        <v>66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/>
      <c r="Z24" s="72"/>
      <c r="AA24" s="56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72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72"/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56">
        <v>9.1179956031705949</v>
      </c>
      <c r="Z25" s="72">
        <v>7.8798008534850625E-2</v>
      </c>
      <c r="AA25" s="56"/>
      <c r="AB25" s="72"/>
      <c r="AC25" s="56">
        <v>11.936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21.053995603170595</v>
      </c>
      <c r="AP25" s="53">
        <f t="shared" ref="AP25:AP37" si="2">SUMIF($C$11:$AN$11,"I.Mad",C25:AN25)</f>
        <v>7.8798008534850625E-2</v>
      </c>
      <c r="AQ25" s="72">
        <f>SUM(AO25:AP25)</f>
        <v>21.132793611705445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110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292</v>
      </c>
      <c r="G38" s="56">
        <f t="shared" si="3"/>
        <v>0</v>
      </c>
      <c r="H38" s="56">
        <f t="shared" si="3"/>
        <v>0</v>
      </c>
      <c r="I38" s="56">
        <f t="shared" si="3"/>
        <v>7532</v>
      </c>
      <c r="J38" s="56">
        <f t="shared" si="3"/>
        <v>530</v>
      </c>
      <c r="K38" s="56">
        <f t="shared" si="3"/>
        <v>592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2828</v>
      </c>
      <c r="R38" s="56">
        <f t="shared" si="3"/>
        <v>0</v>
      </c>
      <c r="S38" s="56">
        <f t="shared" si="3"/>
        <v>1770</v>
      </c>
      <c r="T38" s="56">
        <f t="shared" si="3"/>
        <v>0</v>
      </c>
      <c r="U38" s="56">
        <f t="shared" si="3"/>
        <v>2600</v>
      </c>
      <c r="V38" s="56">
        <f t="shared" si="3"/>
        <v>0</v>
      </c>
      <c r="W38" s="56">
        <f t="shared" si="3"/>
        <v>7360</v>
      </c>
      <c r="X38" s="56">
        <f t="shared" si="3"/>
        <v>0</v>
      </c>
      <c r="Y38" s="56">
        <f t="shared" si="3"/>
        <v>6797.8250000000007</v>
      </c>
      <c r="Z38" s="56">
        <f t="shared" si="3"/>
        <v>524.35</v>
      </c>
      <c r="AA38" s="56">
        <f t="shared" si="3"/>
        <v>679.84500000000003</v>
      </c>
      <c r="AB38" s="56">
        <f t="shared" si="3"/>
        <v>0</v>
      </c>
      <c r="AC38" s="56">
        <f t="shared" si="3"/>
        <v>1580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31739.670000000002</v>
      </c>
      <c r="AP38" s="56">
        <f>SUM(AP12,AP18,AP24:AP37)</f>
        <v>1346.3500000000001</v>
      </c>
      <c r="AQ38" s="56">
        <f>SUM(AO38:AP38)</f>
        <v>33086.020000000004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17</v>
      </c>
      <c r="H39" s="58"/>
      <c r="I39" s="91"/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/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64</v>
      </c>
      <c r="AN43" s="4"/>
    </row>
    <row r="44" spans="2:43" ht="30.75" x14ac:dyDescent="0.45">
      <c r="B44" s="22" t="s">
        <v>62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2017-01-09T18:30:10Z</dcterms:modified>
</cp:coreProperties>
</file>