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<sst xmlns="http://schemas.openxmlformats.org/spreadsheetml/2006/main" count="369" uniqueCount="69">
  <si>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</si>
  <si>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</si>
  <si>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</si>
  <si>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</si>
  <si>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</si>
  <si>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</si>
  <si>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</si>
  <si>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</si>
  <si>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</si>
  <si>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</si>
  <si>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</si>
  <si>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</si>
  <si>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</si>
  <si>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</si>
  <si>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</si>
  <si>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</si>
  <si>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</si>
  <si>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</si>
  <si>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</si>
  <si>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</si>
  <si>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</si>
  <si>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</si>
  <si>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</si>
  <si>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</si>
  <si>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</si>
  <si>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</si>
  <si>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</si>
  <si>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</si>
  <si>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</si>
  <si>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</si>
  <si>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</si>
  <si>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</si>
  <si>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</si>
  <si>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</si>
  <si>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</si>
  <si>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</si>
  <si>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</si>
  <si>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</si>
  <si>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</si>
  <si>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</si>
  <si>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</si>
  <si>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</si>
  <si>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</si>
  <si>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</si>
  <si>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</si>
  <si>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</si>
  <si>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</si>
  <si>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</si>
  <si>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</si>
  <si>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</si>
  <si>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</si>
  <si>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</si>
  <si>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</si>
  <si>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</si>
  <si>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</si>
  <si>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</si>
  <si>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</si>
  <si>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</si>
  <si>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</si>
  <si>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</si>
  <si>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</si>
  <si>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</si>
  <si>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</si>
  <si>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</si>
  <si>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</si>
  <si>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</si>
  <si>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>Callao, 10 de diciembre del 2018</t>
  </si>
  <si>
    <t>S/M</t>
  </si>
  <si>
    <t xml:space="preserve">        Fecha  : 09/12/2018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</si>
</sst>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27" t="s">
        <v>63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3895.65</v>
      </c>
      <c r="H12" s="51">
        <v>2386.09</v>
      </c>
      <c r="I12" s="51">
        <v>8599.31</v>
      </c>
      <c r="J12" s="51">
        <v>1742.85</v>
      </c>
      <c r="K12" s="51">
        <v>640.66999999999996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1370</v>
      </c>
      <c r="R12" s="51">
        <v>170</v>
      </c>
      <c r="S12" s="51">
        <v>3080</v>
      </c>
      <c r="T12" s="51">
        <v>90</v>
      </c>
      <c r="U12" s="51">
        <v>0</v>
      </c>
      <c r="V12" s="51">
        <v>445</v>
      </c>
      <c r="W12" s="51">
        <v>6540</v>
      </c>
      <c r="X12" s="51">
        <v>0</v>
      </c>
      <c r="Y12" s="51">
        <v>6845.28</v>
      </c>
      <c r="Z12" s="51">
        <v>176.64</v>
      </c>
      <c r="AA12" s="51">
        <v>2457.2848158156453</v>
      </c>
      <c r="AB12" s="51">
        <v>0</v>
      </c>
      <c r="AC12" s="51">
        <v>2257.1970000000001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35685.391815815645</v>
      </c>
      <c r="AP12" s="52">
        <f>SUMIF($C$11:$AN$11,"I.Mad",C12:AN12)</f>
        <v>5010.5800000000008</v>
      </c>
      <c r="AQ12" s="52">
        <f>SUM(AO12:AP12)</f>
        <v>40695.971815815647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24</v>
      </c>
      <c r="H13" s="53">
        <v>58</v>
      </c>
      <c r="I13" s="53">
        <v>49</v>
      </c>
      <c r="J13" s="53">
        <v>55</v>
      </c>
      <c r="K13" s="53">
        <v>3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16</v>
      </c>
      <c r="R13" s="53">
        <v>2</v>
      </c>
      <c r="S13" s="53">
        <v>10</v>
      </c>
      <c r="T13" s="53">
        <v>1</v>
      </c>
      <c r="U13" s="53" t="s">
        <v>19</v>
      </c>
      <c r="V13" s="53">
        <v>8</v>
      </c>
      <c r="W13" s="53">
        <v>25</v>
      </c>
      <c r="X13" s="53" t="s">
        <v>19</v>
      </c>
      <c r="Y13" s="53">
        <v>38</v>
      </c>
      <c r="Z13" s="53">
        <v>2</v>
      </c>
      <c r="AA13" s="53">
        <v>15</v>
      </c>
      <c r="AB13" s="53" t="s">
        <v>19</v>
      </c>
      <c r="AC13" s="53">
        <v>23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203</v>
      </c>
      <c r="AP13" s="52">
        <f>SUMIF($C$11:$AN$11,"I.Mad",C13:AN13)</f>
        <v>126</v>
      </c>
      <c r="AQ13" s="52">
        <f>SUM(AO13:AP13)</f>
        <v>329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7</v>
      </c>
      <c r="H14" s="53">
        <v>10</v>
      </c>
      <c r="I14" s="53">
        <v>1</v>
      </c>
      <c r="J14" s="53">
        <v>2</v>
      </c>
      <c r="K14" s="53" t="s">
        <v>67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4</v>
      </c>
      <c r="R14" s="53">
        <v>2</v>
      </c>
      <c r="S14" s="53">
        <v>5</v>
      </c>
      <c r="T14" s="53" t="s">
        <v>67</v>
      </c>
      <c r="U14" s="53" t="s">
        <v>19</v>
      </c>
      <c r="V14" s="53">
        <v>4</v>
      </c>
      <c r="W14" s="53">
        <v>9</v>
      </c>
      <c r="X14" s="53" t="s">
        <v>19</v>
      </c>
      <c r="Y14" s="53" t="s">
        <v>67</v>
      </c>
      <c r="Z14" s="53" t="s">
        <v>67</v>
      </c>
      <c r="AA14" s="53">
        <v>5</v>
      </c>
      <c r="AB14" s="53" t="s">
        <v>19</v>
      </c>
      <c r="AC14" s="53">
        <v>7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38</v>
      </c>
      <c r="AP14" s="52">
        <f>SUMIF($C$11:$AN$11,"I.Mad",C14:AN14)</f>
        <v>18</v>
      </c>
      <c r="AQ14" s="52">
        <f>SUM(AO14:AP14)</f>
        <v>56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0.79852229994465329</v>
      </c>
      <c r="I15" s="53">
        <v>0</v>
      </c>
      <c r="J15" s="53">
        <v>0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27.540032079889649</v>
      </c>
      <c r="R15" s="53">
        <v>60.320342332403705</v>
      </c>
      <c r="S15" s="53">
        <v>9.4354690458442025</v>
      </c>
      <c r="T15" s="53" t="s">
        <v>19</v>
      </c>
      <c r="U15" s="53" t="s">
        <v>19</v>
      </c>
      <c r="V15" s="53">
        <v>58.353681630165347</v>
      </c>
      <c r="W15" s="53">
        <v>3.6373531280463207</v>
      </c>
      <c r="X15" s="53" t="s">
        <v>19</v>
      </c>
      <c r="Y15" s="53" t="s">
        <v>19</v>
      </c>
      <c r="Z15" s="53" t="s">
        <v>19</v>
      </c>
      <c r="AA15" s="53">
        <v>34.322718126671326</v>
      </c>
      <c r="AB15" s="53" t="s">
        <v>19</v>
      </c>
      <c r="AC15" s="53">
        <v>16.362980583316627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</v>
      </c>
      <c r="H16" s="58">
        <v>14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11.5</v>
      </c>
      <c r="R16" s="58">
        <v>11.5</v>
      </c>
      <c r="S16" s="58">
        <v>13</v>
      </c>
      <c r="T16" s="58" t="s">
        <v>19</v>
      </c>
      <c r="U16" s="58" t="s">
        <v>19</v>
      </c>
      <c r="V16" s="58">
        <v>11.5</v>
      </c>
      <c r="W16" s="58">
        <v>13</v>
      </c>
      <c r="X16" s="58" t="s">
        <v>19</v>
      </c>
      <c r="Y16" s="58" t="s">
        <v>19</v>
      </c>
      <c r="Z16" s="58" t="s">
        <v>19</v>
      </c>
      <c r="AA16" s="58">
        <v>11.5</v>
      </c>
      <c r="AB16" s="58" t="s">
        <v>19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/>
      <c r="Z30" s="55"/>
      <c r="AA30" s="55">
        <v>82.715184184354271</v>
      </c>
      <c r="AB30" s="71"/>
      <c r="AC30" s="55">
        <v>2.8029999999999999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85.518184184354268</v>
      </c>
      <c r="AP30" s="52">
        <f t="shared" si="1"/>
        <v>0</v>
      </c>
      <c r="AQ30" s="55">
        <f t="shared" si="2"/>
        <v>85.518184184354268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3895.65</v>
      </c>
      <c r="H41" s="55">
        <f t="shared" si="8"/>
        <v>2386.09</v>
      </c>
      <c r="I41" s="55">
        <f t="shared" si="8"/>
        <v>8599.31</v>
      </c>
      <c r="J41" s="55">
        <f t="shared" si="8"/>
        <v>1742.85</v>
      </c>
      <c r="K41" s="55">
        <f t="shared" si="8"/>
        <v>640.66999999999996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1370</v>
      </c>
      <c r="R41" s="55">
        <f t="shared" si="8"/>
        <v>170</v>
      </c>
      <c r="S41" s="55">
        <f t="shared" si="8"/>
        <v>3080</v>
      </c>
      <c r="T41" s="55">
        <f t="shared" si="8"/>
        <v>90</v>
      </c>
      <c r="U41" s="55">
        <f t="shared" si="8"/>
        <v>0</v>
      </c>
      <c r="V41" s="55">
        <f t="shared" si="8"/>
        <v>445</v>
      </c>
      <c r="W41" s="55">
        <f t="shared" si="8"/>
        <v>6540</v>
      </c>
      <c r="X41" s="55">
        <f t="shared" si="8"/>
        <v>0</v>
      </c>
      <c r="Y41" s="55">
        <f t="shared" si="8"/>
        <v>6845.28</v>
      </c>
      <c r="Z41" s="55">
        <f t="shared" si="8"/>
        <v>176.64</v>
      </c>
      <c r="AA41" s="55">
        <f t="shared" si="8"/>
        <v>2539.9999999999995</v>
      </c>
      <c r="AB41" s="55">
        <f t="shared" si="8"/>
        <v>0</v>
      </c>
      <c r="AC41" s="55">
        <f t="shared" si="8"/>
        <v>2260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35770.909999999996</v>
      </c>
      <c r="AP41" s="55">
        <f>SUM(AP12,AP18,AP24:AP37)</f>
        <v>5010.5800000000008</v>
      </c>
      <c r="AQ41" s="55">
        <f>SUM(AO41:AP41)</f>
        <v>40781.49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19.899999999999999</v>
      </c>
      <c r="H42" s="57"/>
      <c r="I42" s="57">
        <v>21.2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16.399999999999999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2018-12-10T17:32:25Z</dcterms:modified>
</cp:coreProperties>
</file>