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C DE DANY\SEGUIMIENTO A LA PESQUERIA\MAPAS -TALLAS-CAPTURAANCHOVETA SEGUIMIENTO\reporte 2017\reporte 2017\"/>
    </mc:Choice>
  </mc:AlternateContent>
  <bookViews>
    <workbookView showHorizontalScroll="0" showVerticalScroll="0" showSheetTabs="0" xWindow="0" yWindow="0" windowWidth="24000" windowHeight="97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P36" i="5"/>
  <c r="AO36" i="5"/>
  <c r="AQ36" i="5" s="1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35" i="5" l="1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<sst xmlns="http://schemas.openxmlformats.org/spreadsheetml/2006/main" count="374" uniqueCount="69">
  <si>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</si>
  <si>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</si>
  <si>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</si>
  <si>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</si>
  <si>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</si>
  <si>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</si>
  <si>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</si>
  <si>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</si>
  <si>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</si>
  <si>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</si>
  <si>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</si>
  <si>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</si>
  <si>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</si>
  <si>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</si>
  <si>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</si>
  <si>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</si>
  <si>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</si>
  <si>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</si>
  <si>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</si>
  <si>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</si>
  <si>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</si>
  <si>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</si>
  <si>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</si>
  <si>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</si>
  <si>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</si>
  <si>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</si>
  <si>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</si>
  <si>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</si>
  <si>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</si>
  <si>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</si>
  <si>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</si>
  <si>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</si>
  <si>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</si>
  <si>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</si>
  <si>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</si>
  <si>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</si>
  <si>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</si>
  <si>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</si>
  <si>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</si>
  <si>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</si>
  <si>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</si>
  <si>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</si>
  <si>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</si>
  <si>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</si>
  <si>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</si>
  <si>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</si>
  <si>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</si>
  <si>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</si>
  <si>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</si>
  <si>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</si>
  <si>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</si>
  <si>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</si>
  <si>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</si>
  <si>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</si>
  <si>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</si>
  <si>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</si>
  <si>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</si>
  <si>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</si>
  <si>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</si>
  <si>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</si>
  <si>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</si>
  <si>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GCQ/jsr/due</t>
  </si>
  <si>
    <t>S/M</t>
  </si>
  <si>
    <t xml:space="preserve">        Fecha  : 10/01/2017</t>
  </si>
  <si>
    <t>Callao, 11 de enero del 2017</t>
  </si>
  <si>
    <t>10 y 12.5</t>
  </si>
  <si>
    <t>13.0 Y 10</t>
  </si>
  <si>
    <t>10.0 Y 13.0</t>
  </si>
  <si>
    <t>R.M.N°427-2015-PRODUCE.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</si>
</sst>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10" fillId="0" borderId="1" xfId="0" quotePrefix="1" applyNumberFormat="1" applyFont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4" zoomScale="25" zoomScaleNormal="25" workbookViewId="0">
      <selection activeCell="M22" sqref="M22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7.425781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68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2256</v>
      </c>
      <c r="H12" s="52">
        <v>0</v>
      </c>
      <c r="I12" s="52">
        <v>14198</v>
      </c>
      <c r="J12" s="52">
        <v>2291</v>
      </c>
      <c r="K12" s="52">
        <v>872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110</v>
      </c>
      <c r="T12" s="52">
        <v>0</v>
      </c>
      <c r="U12" s="52">
        <v>260</v>
      </c>
      <c r="V12" s="52">
        <v>0</v>
      </c>
      <c r="W12" s="52">
        <v>3535</v>
      </c>
      <c r="X12" s="52">
        <v>0</v>
      </c>
      <c r="Y12" s="52">
        <v>6343</v>
      </c>
      <c r="Z12" s="52">
        <v>326</v>
      </c>
      <c r="AA12" s="52">
        <v>2878.7469999999998</v>
      </c>
      <c r="AB12" s="52">
        <v>0</v>
      </c>
      <c r="AC12" s="52">
        <v>4971.7030000000004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35424.449999999997</v>
      </c>
      <c r="AP12" s="53">
        <f>SUMIF($C$11:$AN$11,"I.Mad",C12:AN12)</f>
        <v>2617</v>
      </c>
      <c r="AQ12" s="53">
        <f>SUM(AO12:AP12)</f>
        <v>38041.449999999997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389</v>
      </c>
      <c r="G13" s="54">
        <v>10</v>
      </c>
      <c r="H13" s="54" t="s">
        <v>20</v>
      </c>
      <c r="I13" s="54">
        <v>83</v>
      </c>
      <c r="J13" s="54">
        <v>35</v>
      </c>
      <c r="K13" s="54">
        <v>6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 t="s">
        <v>20</v>
      </c>
      <c r="R13" s="54" t="s">
        <v>20</v>
      </c>
      <c r="S13" s="54">
        <v>2</v>
      </c>
      <c r="T13" s="54" t="s">
        <v>20</v>
      </c>
      <c r="U13" s="54">
        <v>1</v>
      </c>
      <c r="V13" s="54" t="s">
        <v>20</v>
      </c>
      <c r="W13" s="54">
        <v>17</v>
      </c>
      <c r="X13" s="54" t="s">
        <v>20</v>
      </c>
      <c r="Y13" s="54">
        <v>48</v>
      </c>
      <c r="Z13" s="54">
        <v>5</v>
      </c>
      <c r="AA13" s="54">
        <v>13</v>
      </c>
      <c r="AB13" s="54" t="s">
        <v>20</v>
      </c>
      <c r="AC13" s="54">
        <v>21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201</v>
      </c>
      <c r="AP13" s="53">
        <f>SUMIF($C$11:$AN$11,"I.Mad",C13:AN13)</f>
        <v>429</v>
      </c>
      <c r="AQ13" s="53">
        <f>SUM(AO13:AP13)</f>
        <v>630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>
        <v>7</v>
      </c>
      <c r="G14" s="54">
        <v>7</v>
      </c>
      <c r="H14" s="54" t="s">
        <v>20</v>
      </c>
      <c r="I14" s="54">
        <v>7</v>
      </c>
      <c r="J14" s="54" t="s">
        <v>62</v>
      </c>
      <c r="K14" s="54">
        <v>4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 t="s">
        <v>20</v>
      </c>
      <c r="R14" s="54" t="s">
        <v>20</v>
      </c>
      <c r="S14" s="54">
        <v>1</v>
      </c>
      <c r="T14" s="54" t="s">
        <v>20</v>
      </c>
      <c r="U14" s="54">
        <v>1</v>
      </c>
      <c r="V14" s="54" t="s">
        <v>20</v>
      </c>
      <c r="W14" s="54">
        <v>7</v>
      </c>
      <c r="X14" s="54" t="s">
        <v>20</v>
      </c>
      <c r="Y14" s="54">
        <v>12</v>
      </c>
      <c r="Z14" s="54" t="s">
        <v>62</v>
      </c>
      <c r="AA14" s="54">
        <v>6</v>
      </c>
      <c r="AB14" s="54" t="s">
        <v>20</v>
      </c>
      <c r="AC14" s="54">
        <v>7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52</v>
      </c>
      <c r="AP14" s="53">
        <f>SUMIF($C$11:$AN$11,"I.Mad",C14:AN14)</f>
        <v>7</v>
      </c>
      <c r="AQ14" s="53">
        <f>SUM(AO14:AP14)</f>
        <v>59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62</v>
      </c>
      <c r="G15" s="54">
        <v>36.5</v>
      </c>
      <c r="H15" s="54" t="s">
        <v>20</v>
      </c>
      <c r="I15" s="54">
        <v>49</v>
      </c>
      <c r="J15" s="54" t="s">
        <v>20</v>
      </c>
      <c r="K15" s="54">
        <v>27.91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 t="s">
        <v>20</v>
      </c>
      <c r="R15" s="54" t="s">
        <v>20</v>
      </c>
      <c r="S15" s="54">
        <v>5</v>
      </c>
      <c r="T15" s="54" t="s">
        <v>20</v>
      </c>
      <c r="U15" s="54">
        <v>77</v>
      </c>
      <c r="V15" s="54" t="s">
        <v>20</v>
      </c>
      <c r="W15" s="54">
        <v>60</v>
      </c>
      <c r="X15" s="54" t="s">
        <v>20</v>
      </c>
      <c r="Y15" s="54">
        <v>56</v>
      </c>
      <c r="Z15" s="54" t="s">
        <v>20</v>
      </c>
      <c r="AA15" s="54">
        <v>76.5</v>
      </c>
      <c r="AB15" s="54" t="s">
        <v>20</v>
      </c>
      <c r="AC15" s="54">
        <v>68.5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112" t="s">
        <v>65</v>
      </c>
      <c r="H16" s="59" t="s">
        <v>20</v>
      </c>
      <c r="I16" s="59">
        <v>10</v>
      </c>
      <c r="J16" s="59" t="s">
        <v>20</v>
      </c>
      <c r="K16" s="59">
        <v>12.5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 t="s">
        <v>20</v>
      </c>
      <c r="R16" s="59" t="s">
        <v>20</v>
      </c>
      <c r="S16" s="59">
        <v>12.5</v>
      </c>
      <c r="T16" s="59" t="s">
        <v>20</v>
      </c>
      <c r="U16" s="59">
        <v>11</v>
      </c>
      <c r="V16" s="59" t="s">
        <v>20</v>
      </c>
      <c r="W16" s="59">
        <v>12</v>
      </c>
      <c r="X16" s="59" t="s">
        <v>20</v>
      </c>
      <c r="Y16" s="112" t="s">
        <v>67</v>
      </c>
      <c r="Z16" s="59" t="s">
        <v>20</v>
      </c>
      <c r="AA16" s="59">
        <v>9.5</v>
      </c>
      <c r="AB16" s="59" t="s">
        <v>20</v>
      </c>
      <c r="AC16" s="112" t="s">
        <v>66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>
        <v>4.8</v>
      </c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>
        <v>9</v>
      </c>
      <c r="Z24" s="72"/>
      <c r="AA24" s="56">
        <v>10.5</v>
      </c>
      <c r="AB24" s="56"/>
      <c r="AC24" s="56">
        <v>12.4</v>
      </c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36.700000000000003</v>
      </c>
      <c r="AP24" s="53">
        <f>SUMIF($C$11:$AN$11,"I.Mad",C24:AN24)</f>
        <v>0</v>
      </c>
      <c r="AQ24" s="72">
        <f t="shared" ref="AQ24:AQ37" si="0">SUM(AO24:AP24)</f>
        <v>36.700000000000003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72"/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10</v>
      </c>
      <c r="Z25" s="72"/>
      <c r="AA25" s="56">
        <v>19.100000000000001</v>
      </c>
      <c r="AB25" s="72"/>
      <c r="AC25" s="56">
        <v>5.3</v>
      </c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34.4</v>
      </c>
      <c r="AP25" s="53">
        <f t="shared" ref="AP25:AP37" si="2">SUMIF($C$11:$AN$11,"I.Mad",C25:AN25)</f>
        <v>0</v>
      </c>
      <c r="AQ25" s="72">
        <f>SUM(AO25:AP25)</f>
        <v>34.4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/>
      <c r="AB29" s="56"/>
      <c r="AC29" s="72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/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110">
        <v>0.18</v>
      </c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0.18</v>
      </c>
      <c r="AP30" s="53">
        <f t="shared" si="2"/>
        <v>0</v>
      </c>
      <c r="AQ30" s="56">
        <f t="shared" si="0"/>
        <v>0.18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0</v>
      </c>
      <c r="G38" s="56">
        <f t="shared" si="3"/>
        <v>2256</v>
      </c>
      <c r="H38" s="56">
        <f t="shared" si="3"/>
        <v>0</v>
      </c>
      <c r="I38" s="56">
        <f t="shared" si="3"/>
        <v>14202.8</v>
      </c>
      <c r="J38" s="56">
        <f t="shared" si="3"/>
        <v>2291</v>
      </c>
      <c r="K38" s="56">
        <f t="shared" si="3"/>
        <v>872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0</v>
      </c>
      <c r="R38" s="56">
        <f t="shared" si="3"/>
        <v>0</v>
      </c>
      <c r="S38" s="56">
        <f t="shared" si="3"/>
        <v>110</v>
      </c>
      <c r="T38" s="56">
        <f t="shared" si="3"/>
        <v>0</v>
      </c>
      <c r="U38" s="56">
        <f t="shared" si="3"/>
        <v>260</v>
      </c>
      <c r="V38" s="56">
        <f t="shared" si="3"/>
        <v>0</v>
      </c>
      <c r="W38" s="56">
        <f t="shared" si="3"/>
        <v>3535</v>
      </c>
      <c r="X38" s="56">
        <f t="shared" si="3"/>
        <v>0</v>
      </c>
      <c r="Y38" s="56">
        <f t="shared" si="3"/>
        <v>6362.18</v>
      </c>
      <c r="Z38" s="56">
        <f t="shared" si="3"/>
        <v>326</v>
      </c>
      <c r="AA38" s="56">
        <f t="shared" si="3"/>
        <v>2908.3469999999998</v>
      </c>
      <c r="AB38" s="56">
        <f t="shared" si="3"/>
        <v>0</v>
      </c>
      <c r="AC38" s="56">
        <f t="shared" si="3"/>
        <v>4989.4030000000002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35495.729999999996</v>
      </c>
      <c r="AP38" s="56">
        <f>SUM(AP12,AP18,AP24:AP37)</f>
        <v>2617</v>
      </c>
      <c r="AQ38" s="56">
        <f>SUM(AO38:AP38)</f>
        <v>38112.729999999996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18.2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18.5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2016-11-25T17:24:06Z</cp:lastPrinted>
  <dcterms:created xsi:type="dcterms:W3CDTF">2008-10-21T17:58:04Z</dcterms:created>
  <dcterms:modified xsi:type="dcterms:W3CDTF">2017-01-11T19:40:24Z</dcterms:modified>
</cp:coreProperties>
</file>