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9\Industrial\"/>
    </mc:Choice>
  </mc:AlternateContent>
  <bookViews>
    <workbookView showHorizontalScroll="0" showVerticalScroll="0" showSheetTabs="0" xWindow="0" yWindow="0" windowWidth="13128" windowHeight="8736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<sst xmlns="http://schemas.openxmlformats.org/spreadsheetml/2006/main" count="388" uniqueCount="69">
  <si>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</si>
  <si>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</si>
  <si>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</si>
  <si>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</si>
  <si>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</si>
  <si>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</si>
  <si>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</si>
  <si>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</si>
  <si>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</si>
  <si>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</si>
  <si>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</si>
  <si>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</si>
  <si>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</si>
  <si>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</si>
  <si>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</si>
  <si>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</si>
  <si>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</si>
  <si>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</si>
  <si>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</si>
  <si>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</si>
  <si>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</si>
  <si>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</si>
  <si>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</si>
  <si>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</si>
  <si>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</si>
  <si>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</si>
  <si>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</si>
  <si>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</si>
  <si>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</si>
  <si>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</si>
  <si>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</si>
  <si>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</si>
  <si>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</si>
  <si>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</si>
  <si>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</si>
  <si>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</si>
  <si>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</si>
  <si>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</si>
  <si>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</si>
  <si>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</si>
  <si>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</si>
  <si>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</si>
  <si>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</si>
  <si>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</si>
  <si>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</si>
  <si>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</si>
  <si>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</si>
  <si>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</si>
  <si>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</si>
  <si>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</si>
  <si>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</si>
  <si>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</si>
  <si>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</si>
  <si>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</si>
  <si>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</si>
  <si>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</si>
  <si>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</si>
  <si>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</si>
  <si>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</si>
  <si>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</si>
  <si>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</si>
  <si>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</si>
  <si>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</si>
  <si>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</si>
  <si>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</si>
  <si>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</t>
  </si>
  <si>
    <t>S/M</t>
  </si>
  <si>
    <t xml:space="preserve">        Fecha  : 10/01/2019</t>
  </si>
  <si>
    <t>Callao, 11 de enero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</si>
</sst>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</cellXfs>
  <cellStyles count="23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M7" zoomScale="25" zoomScaleNormal="25" workbookViewId="0">
      <selection activeCell="V29" sqref="V29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2.88671875" style="2" customWidth="1"/>
    <col min="8" max="8" width="23.10937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7.77734375" style="2" customWidth="1"/>
    <col min="24" max="24" width="27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33.8867187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42</v>
      </c>
    </row>
    <row r="2" spans="2:48" ht="30" x14ac:dyDescent="0.5">
      <c r="B2" s="9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39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36</v>
      </c>
      <c r="AN6" s="118"/>
      <c r="AO6" s="118"/>
      <c r="AP6" s="118"/>
      <c r="AQ6" s="118"/>
    </row>
    <row r="7" spans="2:48" s="9" customFormat="1" ht="26.2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23" t="s">
        <v>62</v>
      </c>
      <c r="F10" s="124"/>
      <c r="G10" s="126" t="s">
        <v>5</v>
      </c>
      <c r="H10" s="127"/>
      <c r="I10" s="125" t="s">
        <v>44</v>
      </c>
      <c r="J10" s="125"/>
      <c r="K10" s="125" t="s">
        <v>6</v>
      </c>
      <c r="L10" s="125"/>
      <c r="M10" s="115" t="s">
        <v>7</v>
      </c>
      <c r="N10" s="128"/>
      <c r="O10" s="115" t="s">
        <v>8</v>
      </c>
      <c r="P10" s="128"/>
      <c r="Q10" s="126" t="s">
        <v>9</v>
      </c>
      <c r="R10" s="127"/>
      <c r="S10" s="126" t="s">
        <v>10</v>
      </c>
      <c r="T10" s="127"/>
      <c r="U10" s="126" t="s">
        <v>11</v>
      </c>
      <c r="V10" s="127"/>
      <c r="W10" s="126" t="s">
        <v>51</v>
      </c>
      <c r="X10" s="127"/>
      <c r="Y10" s="115" t="s">
        <v>45</v>
      </c>
      <c r="Z10" s="116"/>
      <c r="AA10" s="115" t="s">
        <v>37</v>
      </c>
      <c r="AB10" s="116"/>
      <c r="AC10" s="115" t="s">
        <v>12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13</v>
      </c>
      <c r="AP10" s="121"/>
      <c r="AQ10" s="87" t="s">
        <v>14</v>
      </c>
      <c r="AT10" s="89"/>
    </row>
    <row r="11" spans="2:48" s="44" customFormat="1" ht="36" customHeight="1" x14ac:dyDescent="0.7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7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4336.1049999999996</v>
      </c>
      <c r="H12" s="51">
        <v>0</v>
      </c>
      <c r="I12" s="51">
        <v>5731.4</v>
      </c>
      <c r="J12" s="51">
        <v>46.4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1111.068</v>
      </c>
      <c r="AA12" s="51">
        <v>0</v>
      </c>
      <c r="AB12" s="51">
        <v>0</v>
      </c>
      <c r="AC12" s="51">
        <v>0</v>
      </c>
      <c r="AD12" s="51">
        <v>0</v>
      </c>
      <c r="AE12" s="51">
        <v>1041.855</v>
      </c>
      <c r="AF12" s="51">
        <v>122.14</v>
      </c>
      <c r="AG12" s="51">
        <v>1631.825</v>
      </c>
      <c r="AH12" s="51">
        <v>0</v>
      </c>
      <c r="AI12" s="51">
        <v>0</v>
      </c>
      <c r="AJ12" s="51">
        <v>0</v>
      </c>
      <c r="AK12" s="51">
        <v>2357.5700000000002</v>
      </c>
      <c r="AL12" s="51">
        <v>0</v>
      </c>
      <c r="AM12" s="51">
        <v>0</v>
      </c>
      <c r="AN12" s="51">
        <v>0</v>
      </c>
      <c r="AO12" s="52">
        <f>SUMIF($C$11:$AN$11,"Ind*",C12:AN12)</f>
        <v>15098.754999999999</v>
      </c>
      <c r="AP12" s="52">
        <f>SUMIF($C$11:$AN$11,"I.Mad",C12:AN12)</f>
        <v>1279.6080000000002</v>
      </c>
      <c r="AQ12" s="52">
        <f>SUM(AO12:AP12)</f>
        <v>16378.362999999999</v>
      </c>
      <c r="AS12" s="26"/>
      <c r="AT12" s="60"/>
    </row>
    <row r="13" spans="2:48" ht="50.25" customHeight="1" x14ac:dyDescent="0.7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>
        <v>14</v>
      </c>
      <c r="H13" s="53" t="s">
        <v>19</v>
      </c>
      <c r="I13" s="53">
        <v>18</v>
      </c>
      <c r="J13" s="53">
        <v>1</v>
      </c>
      <c r="K13" s="53" t="s">
        <v>19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 t="s">
        <v>19</v>
      </c>
      <c r="R13" s="53" t="s">
        <v>19</v>
      </c>
      <c r="S13" s="53" t="s">
        <v>19</v>
      </c>
      <c r="T13" s="53" t="s">
        <v>19</v>
      </c>
      <c r="U13" s="53" t="s">
        <v>19</v>
      </c>
      <c r="V13" s="53" t="s">
        <v>19</v>
      </c>
      <c r="W13" s="53" t="s">
        <v>19</v>
      </c>
      <c r="X13" s="53" t="s">
        <v>19</v>
      </c>
      <c r="Y13" s="53" t="s">
        <v>19</v>
      </c>
      <c r="Z13" s="53">
        <v>15</v>
      </c>
      <c r="AA13" s="53" t="s">
        <v>19</v>
      </c>
      <c r="AB13" s="53" t="s">
        <v>19</v>
      </c>
      <c r="AC13" s="53" t="s">
        <v>19</v>
      </c>
      <c r="AD13" s="53" t="s">
        <v>19</v>
      </c>
      <c r="AE13" s="53">
        <v>7</v>
      </c>
      <c r="AF13" s="53">
        <v>2</v>
      </c>
      <c r="AG13" s="53">
        <v>12</v>
      </c>
      <c r="AH13" s="53" t="s">
        <v>19</v>
      </c>
      <c r="AI13" s="53" t="s">
        <v>19</v>
      </c>
      <c r="AJ13" s="53" t="s">
        <v>19</v>
      </c>
      <c r="AK13" s="53">
        <v>22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73</v>
      </c>
      <c r="AP13" s="52">
        <f>SUMIF($C$11:$AN$11,"I.Mad",C13:AN13)</f>
        <v>18</v>
      </c>
      <c r="AQ13" s="52">
        <f>SUM(AO13:AP13)</f>
        <v>91</v>
      </c>
      <c r="AT13" s="19"/>
      <c r="AU13" s="19"/>
      <c r="AV13" s="19"/>
    </row>
    <row r="14" spans="2:48" ht="50.25" customHeight="1" x14ac:dyDescent="0.7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>
        <v>7</v>
      </c>
      <c r="H14" s="53" t="s">
        <v>19</v>
      </c>
      <c r="I14" s="53">
        <v>10</v>
      </c>
      <c r="J14" s="53" t="s">
        <v>66</v>
      </c>
      <c r="K14" s="53" t="s">
        <v>19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 t="s">
        <v>19</v>
      </c>
      <c r="R14" s="53" t="s">
        <v>19</v>
      </c>
      <c r="S14" s="53" t="s">
        <v>19</v>
      </c>
      <c r="T14" s="53" t="s">
        <v>19</v>
      </c>
      <c r="U14" s="53" t="s">
        <v>19</v>
      </c>
      <c r="V14" s="53" t="s">
        <v>19</v>
      </c>
      <c r="W14" s="53" t="s">
        <v>19</v>
      </c>
      <c r="X14" s="53" t="s">
        <v>19</v>
      </c>
      <c r="Y14" s="53" t="s">
        <v>19</v>
      </c>
      <c r="Z14" s="53">
        <v>5</v>
      </c>
      <c r="AA14" s="53" t="s">
        <v>19</v>
      </c>
      <c r="AB14" s="53" t="s">
        <v>19</v>
      </c>
      <c r="AC14" s="53" t="s">
        <v>19</v>
      </c>
      <c r="AD14" s="53" t="s">
        <v>19</v>
      </c>
      <c r="AE14" s="53">
        <v>2</v>
      </c>
      <c r="AF14" s="53">
        <v>1</v>
      </c>
      <c r="AG14" s="53">
        <v>4</v>
      </c>
      <c r="AH14" s="53" t="s">
        <v>19</v>
      </c>
      <c r="AI14" s="53" t="s">
        <v>19</v>
      </c>
      <c r="AJ14" s="53" t="s">
        <v>19</v>
      </c>
      <c r="AK14" s="53">
        <v>7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30</v>
      </c>
      <c r="AP14" s="52">
        <f>SUMIF($C$11:$AN$11,"I.Mad",C14:AN14)</f>
        <v>6</v>
      </c>
      <c r="AQ14" s="52">
        <f>SUM(AO14:AP14)</f>
        <v>36</v>
      </c>
      <c r="AT14" s="19"/>
      <c r="AU14" s="19"/>
      <c r="AV14" s="19"/>
    </row>
    <row r="15" spans="2:48" ht="50.25" customHeight="1" x14ac:dyDescent="0.7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0.25272061331640699</v>
      </c>
      <c r="H15" s="53" t="s">
        <v>19</v>
      </c>
      <c r="I15" s="53">
        <v>0.57665861046792732</v>
      </c>
      <c r="J15" s="53" t="s">
        <v>19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 t="s">
        <v>19</v>
      </c>
      <c r="R15" s="53" t="s">
        <v>19</v>
      </c>
      <c r="S15" s="53" t="s">
        <v>19</v>
      </c>
      <c r="T15" s="53" t="s">
        <v>19</v>
      </c>
      <c r="U15" s="53" t="s">
        <v>19</v>
      </c>
      <c r="V15" s="53" t="s">
        <v>19</v>
      </c>
      <c r="W15" s="53" t="s">
        <v>19</v>
      </c>
      <c r="X15" s="53" t="s">
        <v>19</v>
      </c>
      <c r="Y15" s="53" t="s">
        <v>19</v>
      </c>
      <c r="Z15" s="53">
        <v>31.86694</v>
      </c>
      <c r="AA15" s="53" t="s">
        <v>19</v>
      </c>
      <c r="AB15" s="53" t="s">
        <v>19</v>
      </c>
      <c r="AC15" s="53" t="s">
        <v>19</v>
      </c>
      <c r="AD15" s="53" t="s">
        <v>19</v>
      </c>
      <c r="AE15" s="53">
        <v>68.311826096208435</v>
      </c>
      <c r="AF15" s="53">
        <v>61.878453038674017</v>
      </c>
      <c r="AG15" s="53">
        <v>60.044264943984693</v>
      </c>
      <c r="AH15" s="53" t="s">
        <v>19</v>
      </c>
      <c r="AI15" s="53" t="s">
        <v>19</v>
      </c>
      <c r="AJ15" s="53" t="s">
        <v>19</v>
      </c>
      <c r="AK15" s="53">
        <v>53.88039271906873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7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14</v>
      </c>
      <c r="H16" s="58" t="s">
        <v>19</v>
      </c>
      <c r="I16" s="58">
        <v>13.5</v>
      </c>
      <c r="J16" s="58" t="s">
        <v>19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 t="s">
        <v>19</v>
      </c>
      <c r="R16" s="58" t="s">
        <v>19</v>
      </c>
      <c r="S16" s="58" t="s">
        <v>19</v>
      </c>
      <c r="T16" s="58" t="s">
        <v>19</v>
      </c>
      <c r="U16" s="58" t="s">
        <v>19</v>
      </c>
      <c r="V16" s="58" t="s">
        <v>19</v>
      </c>
      <c r="W16" s="58" t="s">
        <v>19</v>
      </c>
      <c r="X16" s="58" t="s">
        <v>19</v>
      </c>
      <c r="Y16" s="58" t="s">
        <v>19</v>
      </c>
      <c r="Z16" s="58">
        <v>12.5</v>
      </c>
      <c r="AA16" s="58" t="s">
        <v>19</v>
      </c>
      <c r="AB16" s="58" t="s">
        <v>19</v>
      </c>
      <c r="AC16" s="58" t="s">
        <v>19</v>
      </c>
      <c r="AD16" s="58" t="s">
        <v>19</v>
      </c>
      <c r="AE16" s="58">
        <v>11</v>
      </c>
      <c r="AF16" s="58">
        <v>11.5</v>
      </c>
      <c r="AG16" s="58">
        <v>11.5</v>
      </c>
      <c r="AH16" s="58" t="s">
        <v>19</v>
      </c>
      <c r="AI16" s="58" t="s">
        <v>19</v>
      </c>
      <c r="AJ16" s="58" t="s">
        <v>19</v>
      </c>
      <c r="AK16" s="58">
        <v>11.5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5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55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55"/>
      <c r="X30" s="71"/>
      <c r="Y30" s="113"/>
      <c r="Z30" s="113">
        <v>0.80687260000000005</v>
      </c>
      <c r="AA30" s="55"/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0.80687260000000005</v>
      </c>
      <c r="AQ30" s="55">
        <f t="shared" si="2"/>
        <v>0.80687260000000005</v>
      </c>
      <c r="AT30" s="19"/>
      <c r="AU30" s="19"/>
      <c r="AV30" s="19"/>
    </row>
    <row r="31" spans="2:48" ht="50.25" customHeight="1" x14ac:dyDescent="0.7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71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64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55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4336.1049999999996</v>
      </c>
      <c r="H41" s="55">
        <f t="shared" si="8"/>
        <v>0</v>
      </c>
      <c r="I41" s="55">
        <f t="shared" si="8"/>
        <v>5731.4</v>
      </c>
      <c r="J41" s="55">
        <f t="shared" si="8"/>
        <v>46.4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1111.8748725999999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1041.855</v>
      </c>
      <c r="AF41" s="55">
        <f t="shared" si="8"/>
        <v>122.14</v>
      </c>
      <c r="AG41" s="55">
        <f t="shared" si="8"/>
        <v>1631.825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2357.5700000000002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15098.754999999999</v>
      </c>
      <c r="AP41" s="55">
        <f>SUM(AP12,AP18,AP24:AP37)</f>
        <v>1280.4148726000001</v>
      </c>
      <c r="AQ41" s="55">
        <f>SUM(AO41:AP41)</f>
        <v>16379.1698726</v>
      </c>
    </row>
    <row r="42" spans="2:43" ht="50.25" customHeight="1" x14ac:dyDescent="0.7">
      <c r="B42" s="80" t="s">
        <v>38</v>
      </c>
      <c r="C42" s="24"/>
      <c r="D42" s="24"/>
      <c r="E42" s="24"/>
      <c r="F42" s="57"/>
      <c r="G42" s="57">
        <v>20.7</v>
      </c>
      <c r="H42" s="57"/>
      <c r="I42" s="57">
        <v>23.1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17.3</v>
      </c>
      <c r="AN42" s="57"/>
      <c r="AO42" s="25"/>
      <c r="AP42" s="25"/>
      <c r="AQ42" s="8"/>
    </row>
    <row r="43" spans="2:43" x14ac:dyDescent="0.4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75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2019-01-11T17:43:53Z</dcterms:modified>
</cp:coreProperties>
</file>