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7\reporte 2017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5" i="5" l="1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<sst xmlns="http://schemas.openxmlformats.org/spreadsheetml/2006/main" count="385" uniqueCount="67">
  <si>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</si>
  <si>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</si>
  <si>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</si>
  <si>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</si>
  <si>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</si>
  <si>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</si>
  <si>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</si>
  <si>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</si>
  <si>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</si>
  <si>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</si>
  <si>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</si>
  <si>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</si>
  <si>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</si>
  <si>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</si>
  <si>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</si>
  <si>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</si>
  <si>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</si>
  <si>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</si>
  <si>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</si>
  <si>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</si>
  <si>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</si>
  <si>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</si>
  <si>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</si>
  <si>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</si>
  <si>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</si>
  <si>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</si>
  <si>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</si>
  <si>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</si>
  <si>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</si>
  <si>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</si>
  <si>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</si>
  <si>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</si>
  <si>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</si>
  <si>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</si>
  <si>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</si>
  <si>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</si>
  <si>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</si>
  <si>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</si>
  <si>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</si>
  <si>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</si>
  <si>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</si>
  <si>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</si>
  <si>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</si>
  <si>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</si>
  <si>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</si>
  <si>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</si>
  <si>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</si>
  <si>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</si>
  <si>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</si>
  <si>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</si>
  <si>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</si>
  <si>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</si>
  <si>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</si>
  <si>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</si>
  <si>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</si>
  <si>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</si>
  <si>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</si>
  <si>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</si>
  <si>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</si>
  <si>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</si>
  <si>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</si>
  <si>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GCQ/jsr/due</t>
  </si>
  <si>
    <t>R.M.N°427-2015-PRODUCE.</t>
  </si>
  <si>
    <t xml:space="preserve">        Fecha  : 11/01/2017</t>
  </si>
  <si>
    <t>Callao, 12 de enero del 2017</t>
  </si>
  <si>
    <t>13.0,11.5 y 9.0</t>
  </si>
  <si>
    <t>13.0 y 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</si>
</sst>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10" fillId="0" borderId="1" xfId="0" quotePrefix="1" applyNumberFormat="1" applyFont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6" zoomScaleNormal="26" workbookViewId="0">
      <selection activeCell="V31" sqref="V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7.42578125" style="2" customWidth="1"/>
    <col min="27" max="27" width="23.7109375" style="2" customWidth="1"/>
    <col min="28" max="28" width="22.28515625" style="2" customWidth="1"/>
    <col min="29" max="29" width="30.57031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37</v>
      </c>
      <c r="AN6" s="115"/>
      <c r="AO6" s="115"/>
      <c r="AP6" s="115"/>
      <c r="AQ6" s="115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150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160</v>
      </c>
      <c r="V12" s="52">
        <v>0</v>
      </c>
      <c r="W12" s="52">
        <v>495</v>
      </c>
      <c r="X12" s="52">
        <v>0</v>
      </c>
      <c r="Y12" s="52">
        <v>3252</v>
      </c>
      <c r="Z12" s="52">
        <v>297</v>
      </c>
      <c r="AA12" s="52">
        <v>1331.52</v>
      </c>
      <c r="AB12" s="52">
        <v>0</v>
      </c>
      <c r="AC12" s="52">
        <v>10794.99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16033.51</v>
      </c>
      <c r="AP12" s="53">
        <f>SUMIF($C$11:$AN$11,"I.Mad",C12:AN12)</f>
        <v>447</v>
      </c>
      <c r="AQ12" s="53">
        <f>SUM(AO12:AP12)</f>
        <v>16480.510000000002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2</v>
      </c>
      <c r="G13" s="54" t="s">
        <v>20</v>
      </c>
      <c r="H13" s="54" t="s">
        <v>20</v>
      </c>
      <c r="I13" s="54" t="s">
        <v>20</v>
      </c>
      <c r="J13" s="54" t="s">
        <v>20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4" t="s">
        <v>20</v>
      </c>
      <c r="T13" s="54" t="s">
        <v>20</v>
      </c>
      <c r="U13" s="54">
        <v>2</v>
      </c>
      <c r="V13" s="54" t="s">
        <v>20</v>
      </c>
      <c r="W13" s="54">
        <v>7</v>
      </c>
      <c r="X13" s="54" t="s">
        <v>20</v>
      </c>
      <c r="Y13" s="54">
        <v>27</v>
      </c>
      <c r="Z13" s="54">
        <v>5</v>
      </c>
      <c r="AA13" s="54">
        <v>8</v>
      </c>
      <c r="AB13" s="54" t="s">
        <v>20</v>
      </c>
      <c r="AC13" s="54">
        <v>44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88</v>
      </c>
      <c r="AP13" s="53">
        <f>SUMIF($C$11:$AN$11,"I.Mad",C13:AN13)</f>
        <v>7</v>
      </c>
      <c r="AQ13" s="53">
        <f>SUM(AO13:AP13)</f>
        <v>95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>
        <v>2</v>
      </c>
      <c r="G14" s="54" t="s">
        <v>20</v>
      </c>
      <c r="H14" s="54" t="s">
        <v>20</v>
      </c>
      <c r="I14" s="54" t="s">
        <v>20</v>
      </c>
      <c r="J14" s="54" t="s">
        <v>20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 t="s">
        <v>20</v>
      </c>
      <c r="R14" s="54" t="s">
        <v>20</v>
      </c>
      <c r="S14" s="54" t="s">
        <v>20</v>
      </c>
      <c r="T14" s="54" t="s">
        <v>20</v>
      </c>
      <c r="U14" s="54">
        <v>1</v>
      </c>
      <c r="V14" s="54" t="s">
        <v>20</v>
      </c>
      <c r="W14" s="54">
        <v>5</v>
      </c>
      <c r="X14" s="54" t="s">
        <v>20</v>
      </c>
      <c r="Y14" s="54">
        <v>7</v>
      </c>
      <c r="Z14" s="54">
        <v>2</v>
      </c>
      <c r="AA14" s="54">
        <v>4</v>
      </c>
      <c r="AB14" s="54" t="s">
        <v>20</v>
      </c>
      <c r="AC14" s="54">
        <v>14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31</v>
      </c>
      <c r="AP14" s="53">
        <f>SUMIF($C$11:$AN$11,"I.Mad",C14:AN14)</f>
        <v>4</v>
      </c>
      <c r="AQ14" s="53">
        <f>SUM(AO14:AP14)</f>
        <v>35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>
        <v>0</v>
      </c>
      <c r="G15" s="54" t="s">
        <v>20</v>
      </c>
      <c r="H15" s="54" t="s">
        <v>20</v>
      </c>
      <c r="I15" s="54" t="s">
        <v>20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 t="s">
        <v>20</v>
      </c>
      <c r="R15" s="54" t="s">
        <v>20</v>
      </c>
      <c r="S15" s="54" t="s">
        <v>20</v>
      </c>
      <c r="T15" s="54" t="s">
        <v>20</v>
      </c>
      <c r="U15" s="54">
        <v>24.880382775119614</v>
      </c>
      <c r="V15" s="54" t="s">
        <v>20</v>
      </c>
      <c r="W15" s="54">
        <v>24.339844225629665</v>
      </c>
      <c r="X15" s="54" t="s">
        <v>20</v>
      </c>
      <c r="Y15" s="54">
        <v>19.2</v>
      </c>
      <c r="Z15" s="54">
        <v>13.5</v>
      </c>
      <c r="AA15" s="54">
        <v>50.45494954342643</v>
      </c>
      <c r="AB15" s="54" t="s">
        <v>20</v>
      </c>
      <c r="AC15" s="54">
        <v>68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>
        <v>15</v>
      </c>
      <c r="G16" s="59" t="s">
        <v>20</v>
      </c>
      <c r="H16" s="59" t="s">
        <v>20</v>
      </c>
      <c r="I16" s="59" t="s">
        <v>20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 t="s">
        <v>20</v>
      </c>
      <c r="R16" s="59" t="s">
        <v>20</v>
      </c>
      <c r="S16" s="59" t="s">
        <v>20</v>
      </c>
      <c r="T16" s="59" t="s">
        <v>20</v>
      </c>
      <c r="U16" s="59">
        <v>13.5</v>
      </c>
      <c r="V16" s="59" t="s">
        <v>20</v>
      </c>
      <c r="W16" s="59">
        <v>14</v>
      </c>
      <c r="X16" s="59" t="s">
        <v>20</v>
      </c>
      <c r="Y16" s="59">
        <v>13</v>
      </c>
      <c r="Z16" s="59">
        <v>13.5</v>
      </c>
      <c r="AA16" s="111" t="s">
        <v>66</v>
      </c>
      <c r="AB16" s="59" t="s">
        <v>20</v>
      </c>
      <c r="AC16" s="111" t="s">
        <v>65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/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/>
      <c r="Z24" s="72"/>
      <c r="AA24" s="72">
        <v>0.1</v>
      </c>
      <c r="AB24" s="56"/>
      <c r="AC24" s="56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0.1</v>
      </c>
      <c r="AP24" s="53">
        <f>SUMIF($C$11:$AN$11,"I.Mad",C24:AN24)</f>
        <v>0</v>
      </c>
      <c r="AQ24" s="72">
        <f t="shared" ref="AQ24:AQ37" si="0">SUM(AO24:AP24)</f>
        <v>0.1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72"/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72">
        <v>5.3</v>
      </c>
      <c r="Z25" s="72">
        <v>1.3</v>
      </c>
      <c r="AA25" s="56"/>
      <c r="AB25" s="72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5.3</v>
      </c>
      <c r="AP25" s="53">
        <f t="shared" ref="AP25:AP37" si="2">SUMIF($C$11:$AN$11,"I.Mad",C25:AN25)</f>
        <v>1.3</v>
      </c>
      <c r="AQ25" s="72">
        <f>SUM(AO25:AP25)</f>
        <v>6.6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>
        <v>0.30199999999999999</v>
      </c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0.30199999999999999</v>
      </c>
      <c r="AP29" s="53">
        <f t="shared" si="2"/>
        <v>0</v>
      </c>
      <c r="AQ29" s="56">
        <f t="shared" si="0"/>
        <v>0.30199999999999999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>
        <v>0.1</v>
      </c>
      <c r="Z30" s="72">
        <v>0.3</v>
      </c>
      <c r="AA30" s="72"/>
      <c r="AB30" s="56">
        <v>3.4</v>
      </c>
      <c r="AC30" s="56">
        <v>14.7</v>
      </c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14.799999999999999</v>
      </c>
      <c r="AP30" s="53">
        <f t="shared" si="2"/>
        <v>3.6999999999999997</v>
      </c>
      <c r="AQ30" s="56">
        <f t="shared" si="0"/>
        <v>18.5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150</v>
      </c>
      <c r="G38" s="56">
        <f t="shared" si="3"/>
        <v>0</v>
      </c>
      <c r="H38" s="56">
        <f t="shared" si="3"/>
        <v>0</v>
      </c>
      <c r="I38" s="56">
        <f t="shared" si="3"/>
        <v>0</v>
      </c>
      <c r="J38" s="56">
        <f t="shared" si="3"/>
        <v>0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0</v>
      </c>
      <c r="R38" s="56">
        <f t="shared" si="3"/>
        <v>0</v>
      </c>
      <c r="S38" s="56">
        <f t="shared" si="3"/>
        <v>0</v>
      </c>
      <c r="T38" s="56">
        <f t="shared" si="3"/>
        <v>0</v>
      </c>
      <c r="U38" s="56">
        <f t="shared" si="3"/>
        <v>160</v>
      </c>
      <c r="V38" s="56">
        <f t="shared" si="3"/>
        <v>0</v>
      </c>
      <c r="W38" s="56">
        <f t="shared" si="3"/>
        <v>495</v>
      </c>
      <c r="X38" s="56">
        <f t="shared" si="3"/>
        <v>0</v>
      </c>
      <c r="Y38" s="56">
        <f t="shared" si="3"/>
        <v>3257.4</v>
      </c>
      <c r="Z38" s="56">
        <f t="shared" si="3"/>
        <v>298.60000000000002</v>
      </c>
      <c r="AA38" s="56">
        <f t="shared" si="3"/>
        <v>1331.62</v>
      </c>
      <c r="AB38" s="56">
        <f t="shared" si="3"/>
        <v>3.4</v>
      </c>
      <c r="AC38" s="56">
        <f t="shared" si="3"/>
        <v>10809.992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16054.011999999999</v>
      </c>
      <c r="AP38" s="56">
        <f>SUM(AP12,AP18,AP24:AP37)</f>
        <v>452</v>
      </c>
      <c r="AQ38" s="56">
        <f>SUM(AO38:AP38)</f>
        <v>16506.011999999999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18</v>
      </c>
      <c r="H39" s="58"/>
      <c r="I39" s="91"/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0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0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0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0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2016-11-25T17:24:06Z</cp:lastPrinted>
  <dcterms:created xsi:type="dcterms:W3CDTF">2008-10-21T17:58:04Z</dcterms:created>
  <dcterms:modified xsi:type="dcterms:W3CDTF">2017-01-12T18:31:54Z</dcterms:modified>
</cp:coreProperties>
</file>