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Ind\"/>
    </mc:Choice>
  </mc:AlternateContent>
  <bookViews>
    <workbookView xWindow="0" yWindow="0" windowWidth="2073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<sst xmlns="http://schemas.openxmlformats.org/spreadsheetml/2006/main" count="382" uniqueCount="66">
  <si>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</si>
  <si>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</si>
  <si>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</si>
  <si>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</si>
  <si>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</si>
  <si>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</si>
  <si>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</si>
  <si>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</si>
  <si>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</si>
  <si>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</si>
  <si>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</si>
  <si>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</si>
  <si>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</si>
  <si>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</si>
  <si>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</si>
  <si>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</si>
  <si>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</si>
  <si>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</si>
  <si>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</si>
  <si>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</si>
  <si>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</si>
  <si>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</si>
  <si>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</si>
  <si>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</si>
  <si>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</si>
  <si>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</si>
  <si>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</si>
  <si>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</si>
  <si>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</si>
  <si>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</si>
  <si>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</si>
  <si>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</si>
  <si>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</si>
  <si>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</si>
  <si>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</si>
  <si>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</si>
  <si>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</si>
  <si>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</si>
  <si>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</si>
  <si>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</si>
  <si>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</si>
  <si>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</si>
  <si>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</si>
  <si>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</si>
  <si>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</si>
  <si>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</si>
  <si>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</si>
  <si>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</si>
  <si>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</si>
  <si>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</si>
  <si>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</si>
  <si>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</si>
  <si>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</si>
  <si>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</si>
  <si>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</si>
  <si>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</si>
  <si>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</si>
  <si>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</si>
  <si>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</si>
  <si>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</si>
  <si>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</si>
  <si>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</t>
  </si>
  <si>
    <t xml:space="preserve">        Fecha  : 14/01/2016</t>
  </si>
  <si>
    <t>Callao, 18 de Enero del 2016</t>
  </si>
  <si>
    <t>S/M</t>
  </si>
  <si>
    <t>R.M.N°369-2015 PRODUCE, R.M.N°427-2016-PRODUCE, R.M.N°003-2016-PRODUCE, R.M.N°005-2016-PRODUCE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</si>
</sst>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3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sz val="3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2" fontId="15" fillId="0" borderId="5" xfId="0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7" zoomScale="28" zoomScaleNormal="28" workbookViewId="0">
      <selection activeCell="W35" sqref="W3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40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62</v>
      </c>
      <c r="AP8" s="124"/>
      <c r="AQ8" s="124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50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60</v>
      </c>
      <c r="X10" s="117"/>
      <c r="Y10" s="118" t="s">
        <v>53</v>
      </c>
      <c r="Z10" s="115"/>
      <c r="AA10" s="116" t="s">
        <v>41</v>
      </c>
      <c r="AB10" s="117"/>
      <c r="AC10" s="116" t="s">
        <v>13</v>
      </c>
      <c r="AD10" s="117"/>
      <c r="AE10" s="114" t="s">
        <v>54</v>
      </c>
      <c r="AF10" s="115"/>
      <c r="AG10" s="114" t="s">
        <v>55</v>
      </c>
      <c r="AH10" s="115"/>
      <c r="AI10" s="114" t="s">
        <v>56</v>
      </c>
      <c r="AJ10" s="115"/>
      <c r="AK10" s="114" t="s">
        <v>57</v>
      </c>
      <c r="AL10" s="115"/>
      <c r="AM10" s="114" t="s">
        <v>58</v>
      </c>
      <c r="AN10" s="115"/>
      <c r="AO10" s="125" t="s">
        <v>14</v>
      </c>
      <c r="AP10" s="126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99</v>
      </c>
      <c r="G12" s="53">
        <v>1970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1210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600</v>
      </c>
      <c r="X12" s="53">
        <v>0</v>
      </c>
      <c r="Y12" s="113">
        <v>664</v>
      </c>
      <c r="Z12" s="53">
        <v>177</v>
      </c>
      <c r="AA12" s="53">
        <v>1160</v>
      </c>
      <c r="AB12" s="53">
        <v>639.60300000000007</v>
      </c>
      <c r="AC12" s="53">
        <v>7575.0000000000009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13179</v>
      </c>
      <c r="AP12" s="54">
        <f>SUMIF($C$11:$AN$11,"I.Mad",C12:AN12)</f>
        <v>915.60300000000007</v>
      </c>
      <c r="AQ12" s="54">
        <f>SUM(AO12:AP12)</f>
        <v>14094.602999999999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8</v>
      </c>
      <c r="G13" s="55">
        <v>6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13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>
        <v>7</v>
      </c>
      <c r="X13" s="55" t="s">
        <v>20</v>
      </c>
      <c r="Y13" s="55">
        <v>9</v>
      </c>
      <c r="Z13" s="55">
        <v>9</v>
      </c>
      <c r="AA13" s="55">
        <v>11</v>
      </c>
      <c r="AB13" s="55">
        <v>18</v>
      </c>
      <c r="AC13" s="55">
        <v>41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87</v>
      </c>
      <c r="AP13" s="54">
        <f t="shared" ref="AP13:AP14" si="1">SUMIF($C$11:$AN$11,"I.Mad",C13:AN13)</f>
        <v>35</v>
      </c>
      <c r="AQ13" s="54">
        <f>SUM(AO13:AP13)</f>
        <v>122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3</v>
      </c>
      <c r="G14" s="55">
        <v>3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6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>
        <v>5</v>
      </c>
      <c r="X14" s="55" t="s">
        <v>20</v>
      </c>
      <c r="Y14" s="55" t="s">
        <v>64</v>
      </c>
      <c r="Z14" s="55" t="s">
        <v>64</v>
      </c>
      <c r="AA14" s="55" t="s">
        <v>64</v>
      </c>
      <c r="AB14" s="55">
        <v>7</v>
      </c>
      <c r="AC14" s="55">
        <v>8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22</v>
      </c>
      <c r="AP14" s="54">
        <f t="shared" si="1"/>
        <v>10</v>
      </c>
      <c r="AQ14" s="54">
        <f>SUM(AO14:AP14)</f>
        <v>32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0</v>
      </c>
      <c r="G15" s="55">
        <v>2.7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41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>
        <v>31.2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>
        <v>14.52</v>
      </c>
      <c r="AC15" s="55">
        <v>23.34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13.5</v>
      </c>
      <c r="G16" s="61">
        <v>13.5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>
        <v>13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>
        <v>12.5</v>
      </c>
      <c r="AC16" s="61">
        <v>12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112">
        <v>0.85899999999999999</v>
      </c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74">
        <v>0.4</v>
      </c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0.85899999999999999</v>
      </c>
      <c r="AP25" s="54">
        <f t="shared" ref="AP25:AP37" si="6">SUMIF($C$11:$AN$11,"I.Mad",C25:AN25)</f>
        <v>0.4</v>
      </c>
      <c r="AQ25" s="58">
        <f>SUM(AO25:AP25)</f>
        <v>1.2589999999999999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>
        <v>270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270</v>
      </c>
      <c r="AP27" s="54">
        <f t="shared" si="6"/>
        <v>0</v>
      </c>
      <c r="AQ27" s="58">
        <f t="shared" si="4"/>
        <v>270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99</v>
      </c>
      <c r="G38" s="58">
        <f t="shared" si="7"/>
        <v>2240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1210.8589999999999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600</v>
      </c>
      <c r="X38" s="58">
        <f t="shared" si="7"/>
        <v>0</v>
      </c>
      <c r="Y38" s="58">
        <f>+SUM(Y12,Y18,Y24:Y37)</f>
        <v>664</v>
      </c>
      <c r="Z38" s="58">
        <f>+SUM(Z12,Z18,Z24:Z37)</f>
        <v>177</v>
      </c>
      <c r="AA38" s="58">
        <f>+SUM(AA12,AA18,AA24:AA37)</f>
        <v>1160</v>
      </c>
      <c r="AB38" s="58">
        <f t="shared" ref="AB38:AN38" si="8">+SUM(AB12,AB18,AB24:AB37)</f>
        <v>640.00300000000004</v>
      </c>
      <c r="AC38" s="58">
        <f>+SUM(AC12,AC18,AC24:AC37)</f>
        <v>7575.0000000000009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13449.859</v>
      </c>
      <c r="AP38" s="58">
        <f>SUM(AP12,AP18,AP24:AP37)</f>
        <v>916.00300000000004</v>
      </c>
      <c r="AQ38" s="58">
        <f>SUM(AO38:AP38)</f>
        <v>14365.862000000001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19.5</v>
      </c>
      <c r="H39" s="60"/>
      <c r="I39" s="93">
        <v>24.43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19.600000000000001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61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2015-12-18T17:21:03Z</cp:lastPrinted>
  <dcterms:created xsi:type="dcterms:W3CDTF">2008-10-21T17:58:04Z</dcterms:created>
  <dcterms:modified xsi:type="dcterms:W3CDTF">2016-01-18T17:07:52Z</dcterms:modified>
</cp:coreProperties>
</file>