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300" windowWidth="20736" windowHeight="844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<sst xmlns="http://schemas.openxmlformats.org/spreadsheetml/2006/main" count="384" uniqueCount="69">
  <si>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</si>
  <si>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</si>
  <si>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</si>
  <si>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</si>
  <si>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</si>
  <si>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</si>
  <si>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</si>
  <si>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</si>
  <si>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</si>
  <si>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</si>
  <si>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</si>
  <si>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</si>
  <si>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</si>
  <si>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</si>
  <si>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</si>
  <si>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</si>
  <si>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</si>
  <si>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</si>
  <si>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</si>
  <si>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</si>
  <si>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</si>
  <si>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</si>
  <si>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</si>
  <si>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</si>
  <si>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</si>
  <si>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</si>
  <si>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</si>
  <si>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</si>
  <si>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</si>
  <si>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</si>
  <si>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</si>
  <si>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</si>
  <si>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</si>
  <si>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</si>
  <si>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</si>
  <si>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</si>
  <si>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</si>
  <si>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</si>
  <si>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</si>
  <si>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</si>
  <si>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</si>
  <si>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</si>
  <si>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</si>
  <si>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</si>
  <si>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</si>
  <si>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</si>
  <si>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</si>
  <si>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</si>
  <si>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</si>
  <si>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</si>
  <si>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</si>
  <si>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</si>
  <si>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</si>
  <si>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</si>
  <si>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</si>
  <si>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</si>
  <si>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</si>
  <si>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</si>
  <si>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</si>
  <si>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</si>
  <si>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</si>
  <si>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</si>
  <si>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</si>
  <si>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</si>
  <si>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</si>
  <si>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</si>
  <si>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>Callao, 15 de enero del 2018</t>
  </si>
  <si>
    <t xml:space="preserve">        Fecha  : 14/01/2018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</si>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</sst>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70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8" fontId="10" fillId="0" borderId="0" xfId="0" applyNumberFormat="1" applyFont="1" applyBorder="1"/>
    <xf numFmtId="168" fontId="11" fillId="3" borderId="5" xfId="0" applyNumberFormat="1" applyFont="1" applyFill="1" applyBorder="1" applyAlignment="1">
      <alignment horizontal="center" wrapText="1"/>
    </xf>
    <xf numFmtId="168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8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8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8" fontId="21" fillId="0" borderId="1" xfId="0" applyNumberFormat="1" applyFont="1" applyFill="1" applyBorder="1" applyAlignment="1">
      <alignment horizontal="center"/>
    </xf>
    <xf numFmtId="168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8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8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8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8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9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8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7" zoomScale="25" zoomScaleNormal="25" workbookViewId="0">
      <selection activeCell="M26" sqref="M26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7946.9799999999987</v>
      </c>
      <c r="H12" s="51">
        <v>2209.7600000000007</v>
      </c>
      <c r="I12" s="51">
        <v>6910.82</v>
      </c>
      <c r="J12" s="51">
        <v>3973.11</v>
      </c>
      <c r="K12" s="51">
        <v>719.51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2559.0189999999998</v>
      </c>
      <c r="R12" s="51">
        <v>0</v>
      </c>
      <c r="S12" s="51">
        <v>3340</v>
      </c>
      <c r="T12" s="51">
        <v>0</v>
      </c>
      <c r="U12" s="51">
        <v>1846.0170000000001</v>
      </c>
      <c r="V12" s="51">
        <v>0</v>
      </c>
      <c r="W12" s="51">
        <v>1580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24902.345999999998</v>
      </c>
      <c r="AP12" s="52">
        <f>SUMIF($C$11:$AN$11,"I.Mad",C12:AN12)</f>
        <v>6182.8700000000008</v>
      </c>
      <c r="AQ12" s="52">
        <f>SUM(AO12:AP12)</f>
        <v>31085.216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45</v>
      </c>
      <c r="H13" s="53">
        <v>56</v>
      </c>
      <c r="I13" s="53">
        <v>70</v>
      </c>
      <c r="J13" s="53">
        <v>117</v>
      </c>
      <c r="K13" s="53">
        <v>6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21</v>
      </c>
      <c r="R13" s="53" t="s">
        <v>20</v>
      </c>
      <c r="S13" s="53">
        <v>27</v>
      </c>
      <c r="T13" s="53" t="s">
        <v>20</v>
      </c>
      <c r="U13" s="53">
        <v>18</v>
      </c>
      <c r="V13" s="53" t="s">
        <v>20</v>
      </c>
      <c r="W13" s="53">
        <v>8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195</v>
      </c>
      <c r="AP13" s="52">
        <f>SUMIF($C$11:$AN$11,"I.Mad",C13:AN13)</f>
        <v>173</v>
      </c>
      <c r="AQ13" s="52">
        <f>SUM(AO13:AP13)</f>
        <v>368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7</v>
      </c>
      <c r="H14" s="53">
        <v>10</v>
      </c>
      <c r="I14" s="53">
        <v>15</v>
      </c>
      <c r="J14" s="53">
        <v>17</v>
      </c>
      <c r="K14" s="53" t="s">
        <v>68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6</v>
      </c>
      <c r="R14" s="53" t="s">
        <v>20</v>
      </c>
      <c r="S14" s="53">
        <v>9</v>
      </c>
      <c r="T14" s="53" t="s">
        <v>20</v>
      </c>
      <c r="U14" s="53">
        <v>6</v>
      </c>
      <c r="V14" s="53" t="s">
        <v>20</v>
      </c>
      <c r="W14" s="53">
        <v>5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48</v>
      </c>
      <c r="AP14" s="52">
        <f>SUMIF($C$11:$AN$11,"I.Mad",C14:AN14)</f>
        <v>27</v>
      </c>
      <c r="AQ14" s="52">
        <f>SUM(AO14:AP14)</f>
        <v>75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0.8556224167147416</v>
      </c>
      <c r="H15" s="53">
        <v>0.10459384956606432</v>
      </c>
      <c r="I15" s="53">
        <v>9.4034714359029969</v>
      </c>
      <c r="J15" s="53">
        <v>1.7482404227935455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73.134064264778658</v>
      </c>
      <c r="R15" s="53" t="s">
        <v>20</v>
      </c>
      <c r="S15" s="53">
        <v>43.503944909889931</v>
      </c>
      <c r="T15" s="53" t="s">
        <v>20</v>
      </c>
      <c r="U15" s="53">
        <v>10.334675727508587</v>
      </c>
      <c r="V15" s="53" t="s">
        <v>20</v>
      </c>
      <c r="W15" s="53">
        <v>19.160253582522333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13.5</v>
      </c>
      <c r="H16" s="58">
        <v>13.5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11</v>
      </c>
      <c r="R16" s="58" t="s">
        <v>20</v>
      </c>
      <c r="S16" s="58">
        <v>12.5</v>
      </c>
      <c r="T16" s="58" t="s">
        <v>20</v>
      </c>
      <c r="U16" s="58">
        <v>12.5</v>
      </c>
      <c r="V16" s="58" t="s">
        <v>20</v>
      </c>
      <c r="W16" s="58">
        <v>12.5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>
        <v>3.19</v>
      </c>
      <c r="J24" s="55"/>
      <c r="K24" s="71"/>
      <c r="L24" s="55"/>
      <c r="M24" s="55"/>
      <c r="N24" s="55"/>
      <c r="O24" s="55"/>
      <c r="P24" s="55"/>
      <c r="Q24" s="55">
        <v>25.981412833987019</v>
      </c>
      <c r="R24" s="71"/>
      <c r="S24" s="55"/>
      <c r="T24" s="71"/>
      <c r="U24" s="71">
        <v>13.983333333333333</v>
      </c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43.154746167320354</v>
      </c>
      <c r="AP24" s="52">
        <f t="shared" ref="AP24:AP30" si="1">SUMIF($C$11:$AN$11,"I.Mad",C24:AN24)</f>
        <v>0</v>
      </c>
      <c r="AQ24" s="55">
        <f t="shared" ref="AQ24:AQ37" si="2">SUM(AO24:AP24)</f>
        <v>43.154746167320354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>
        <v>13.07</v>
      </c>
      <c r="J25" s="55">
        <v>1.34</v>
      </c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13.07</v>
      </c>
      <c r="AP25" s="52">
        <f t="shared" si="1"/>
        <v>1.34</v>
      </c>
      <c r="AQ25" s="55">
        <f>SUM(AO25:AP25)</f>
        <v>14.41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7946.9799999999987</v>
      </c>
      <c r="H41" s="55">
        <f t="shared" si="8"/>
        <v>2209.7600000000007</v>
      </c>
      <c r="I41" s="55">
        <f t="shared" si="8"/>
        <v>6927.08</v>
      </c>
      <c r="J41" s="55">
        <f t="shared" si="8"/>
        <v>3974.4500000000003</v>
      </c>
      <c r="K41" s="55">
        <f t="shared" si="8"/>
        <v>719.51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2585.000412833987</v>
      </c>
      <c r="R41" s="55">
        <f t="shared" si="8"/>
        <v>0</v>
      </c>
      <c r="S41" s="55">
        <f>+SUM(S24:S40,S18,S12)</f>
        <v>3340</v>
      </c>
      <c r="T41" s="55">
        <f t="shared" si="8"/>
        <v>0</v>
      </c>
      <c r="U41" s="55">
        <f>+SUM(U24:U40,U18,U12)</f>
        <v>1860.0003333333334</v>
      </c>
      <c r="V41" s="55">
        <f t="shared" si="8"/>
        <v>0</v>
      </c>
      <c r="W41" s="55">
        <f t="shared" si="8"/>
        <v>1580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24958.570746167319</v>
      </c>
      <c r="AP41" s="55">
        <f>SUM(AP12,AP18,AP24:AP37)</f>
        <v>6184.2100000000009</v>
      </c>
      <c r="AQ41" s="55">
        <f>SUM(AO41:AP41)</f>
        <v>31142.780746167322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19.7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2018-01-15T16:24:02Z</dcterms:modified>
</cp:coreProperties>
</file>