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13125" windowHeight="8730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<sst xmlns="http://schemas.openxmlformats.org/spreadsheetml/2006/main" count="369" uniqueCount="69">
  <si>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</si>
  <si>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</si>
  <si>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</si>
  <si>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</si>
  <si>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</si>
  <si>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</si>
  <si>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</si>
  <si>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</si>
  <si>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</si>
  <si>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</si>
  <si>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</si>
  <si>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</si>
  <si>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</si>
  <si>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</si>
  <si>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</si>
  <si>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</si>
  <si>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</si>
  <si>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</si>
  <si>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</si>
  <si>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</si>
  <si>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</si>
  <si>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</si>
  <si>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</si>
  <si>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</si>
  <si>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</si>
  <si>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</si>
  <si>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</si>
  <si>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</si>
  <si>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</si>
  <si>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</si>
  <si>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</si>
  <si>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</si>
  <si>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</si>
  <si>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</si>
  <si>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</si>
  <si>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</si>
  <si>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</si>
  <si>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</si>
  <si>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</si>
  <si>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</si>
  <si>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</si>
  <si>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</si>
  <si>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</si>
  <si>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</si>
  <si>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</si>
  <si>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</si>
  <si>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</si>
  <si>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</si>
  <si>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</si>
  <si>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</si>
  <si>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</si>
  <si>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</si>
  <si>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</si>
  <si>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</si>
  <si>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</si>
  <si>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</si>
  <si>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</si>
  <si>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</si>
  <si>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</si>
  <si>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</si>
  <si>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</si>
  <si>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</si>
  <si>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R.M.N°257-2018-PRODUCE, R.M.N°504-2018-PRODUCE</t>
  </si>
  <si>
    <t>Parachique</t>
  </si>
  <si>
    <t xml:space="preserve">           Atención: Sr. Raúl Pérez-Reyes Espejo</t>
  </si>
  <si>
    <t>SM</t>
  </si>
  <si>
    <t>AGUJILLA</t>
  </si>
  <si>
    <t>Callao, 17 de diciembre del 2018</t>
  </si>
  <si>
    <t xml:space="preserve">        Fecha  : 15/12/2018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</si>
</sst>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G1" zoomScale="25" zoomScaleNormal="25" workbookViewId="0">
      <selection activeCell="AG29" sqref="AG29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42</v>
      </c>
    </row>
    <row r="2" spans="2:48" ht="30" x14ac:dyDescent="0.4">
      <c r="B2" s="9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64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39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36</v>
      </c>
      <c r="AN6" s="118"/>
      <c r="AO6" s="118"/>
      <c r="AP6" s="118"/>
      <c r="AQ6" s="118"/>
    </row>
    <row r="7" spans="2:48" s="9" customFormat="1" ht="26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68</v>
      </c>
      <c r="AP8" s="118"/>
      <c r="AQ8" s="118"/>
    </row>
    <row r="9" spans="2:48" ht="26.25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23" t="s">
        <v>63</v>
      </c>
      <c r="F10" s="124"/>
      <c r="G10" s="126" t="s">
        <v>5</v>
      </c>
      <c r="H10" s="127"/>
      <c r="I10" s="125" t="s">
        <v>44</v>
      </c>
      <c r="J10" s="125"/>
      <c r="K10" s="125" t="s">
        <v>6</v>
      </c>
      <c r="L10" s="125"/>
      <c r="M10" s="115" t="s">
        <v>7</v>
      </c>
      <c r="N10" s="128"/>
      <c r="O10" s="115" t="s">
        <v>8</v>
      </c>
      <c r="P10" s="128"/>
      <c r="Q10" s="126" t="s">
        <v>9</v>
      </c>
      <c r="R10" s="127"/>
      <c r="S10" s="126" t="s">
        <v>10</v>
      </c>
      <c r="T10" s="127"/>
      <c r="U10" s="126" t="s">
        <v>11</v>
      </c>
      <c r="V10" s="127"/>
      <c r="W10" s="126" t="s">
        <v>51</v>
      </c>
      <c r="X10" s="127"/>
      <c r="Y10" s="115" t="s">
        <v>45</v>
      </c>
      <c r="Z10" s="116"/>
      <c r="AA10" s="115" t="s">
        <v>37</v>
      </c>
      <c r="AB10" s="116"/>
      <c r="AC10" s="115" t="s">
        <v>12</v>
      </c>
      <c r="AD10" s="116"/>
      <c r="AE10" s="122" t="s">
        <v>53</v>
      </c>
      <c r="AF10" s="116"/>
      <c r="AG10" s="122" t="s">
        <v>46</v>
      </c>
      <c r="AH10" s="116"/>
      <c r="AI10" s="122" t="s">
        <v>47</v>
      </c>
      <c r="AJ10" s="116"/>
      <c r="AK10" s="122" t="s">
        <v>48</v>
      </c>
      <c r="AL10" s="116"/>
      <c r="AM10" s="122" t="s">
        <v>49</v>
      </c>
      <c r="AN10" s="116"/>
      <c r="AO10" s="120" t="s">
        <v>13</v>
      </c>
      <c r="AP10" s="121"/>
      <c r="AQ10" s="87" t="s">
        <v>14</v>
      </c>
      <c r="AT10" s="89"/>
    </row>
    <row r="11" spans="2:48" s="44" customFormat="1" ht="36" customHeight="1" x14ac:dyDescent="0.55000000000000004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55000000000000004">
      <c r="B12" s="80" t="s">
        <v>17</v>
      </c>
      <c r="C12" s="51">
        <v>0</v>
      </c>
      <c r="D12" s="51">
        <v>0</v>
      </c>
      <c r="E12" s="51">
        <v>0</v>
      </c>
      <c r="F12" s="51">
        <v>0</v>
      </c>
      <c r="G12" s="51">
        <v>7061.5250000000005</v>
      </c>
      <c r="H12" s="51">
        <v>4400.0350000000008</v>
      </c>
      <c r="I12" s="51">
        <v>13812.91</v>
      </c>
      <c r="J12" s="51">
        <v>184.27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3475</v>
      </c>
      <c r="R12" s="51">
        <v>120</v>
      </c>
      <c r="S12" s="51">
        <v>2180</v>
      </c>
      <c r="T12" s="51">
        <v>205</v>
      </c>
      <c r="U12" s="51">
        <v>605</v>
      </c>
      <c r="V12" s="51">
        <v>1352</v>
      </c>
      <c r="W12" s="51">
        <v>2930</v>
      </c>
      <c r="X12" s="51">
        <v>0</v>
      </c>
      <c r="Y12" s="51">
        <v>1321.68</v>
      </c>
      <c r="Z12" s="51">
        <v>0</v>
      </c>
      <c r="AA12" s="51">
        <v>98.364705882352951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31484.479705882353</v>
      </c>
      <c r="AP12" s="52">
        <f>SUMIF($C$11:$AN$11,"I.Mad",C12:AN12)</f>
        <v>6261.3050000000012</v>
      </c>
      <c r="AQ12" s="52">
        <f>SUM(AO12:AP12)</f>
        <v>37745.784705882354</v>
      </c>
      <c r="AS12" s="26"/>
      <c r="AT12" s="60"/>
    </row>
    <row r="13" spans="2:48" ht="50.25" customHeight="1" x14ac:dyDescent="0.55000000000000004">
      <c r="B13" s="81" t="s">
        <v>18</v>
      </c>
      <c r="C13" s="53" t="s">
        <v>19</v>
      </c>
      <c r="D13" s="53" t="s">
        <v>19</v>
      </c>
      <c r="E13" s="53" t="s">
        <v>19</v>
      </c>
      <c r="F13" s="53" t="s">
        <v>19</v>
      </c>
      <c r="G13" s="53">
        <v>26</v>
      </c>
      <c r="H13" s="53">
        <v>62</v>
      </c>
      <c r="I13" s="53">
        <v>52</v>
      </c>
      <c r="J13" s="53">
        <v>4</v>
      </c>
      <c r="K13" s="53">
        <v>0</v>
      </c>
      <c r="L13" s="53">
        <v>0</v>
      </c>
      <c r="M13" s="53" t="s">
        <v>19</v>
      </c>
      <c r="N13" s="53" t="s">
        <v>19</v>
      </c>
      <c r="O13" s="53" t="s">
        <v>19</v>
      </c>
      <c r="P13" s="53" t="s">
        <v>19</v>
      </c>
      <c r="Q13" s="53">
        <v>27</v>
      </c>
      <c r="R13" s="53">
        <v>2</v>
      </c>
      <c r="S13" s="53">
        <v>18</v>
      </c>
      <c r="T13" s="53">
        <v>3</v>
      </c>
      <c r="U13" s="53">
        <v>9</v>
      </c>
      <c r="V13" s="53">
        <v>17</v>
      </c>
      <c r="W13" s="53">
        <v>26</v>
      </c>
      <c r="X13" s="53" t="s">
        <v>19</v>
      </c>
      <c r="Y13" s="53">
        <v>13</v>
      </c>
      <c r="Z13" s="53" t="s">
        <v>19</v>
      </c>
      <c r="AA13" s="53">
        <v>1</v>
      </c>
      <c r="AB13" s="53" t="s">
        <v>19</v>
      </c>
      <c r="AC13" s="53" t="s">
        <v>19</v>
      </c>
      <c r="AD13" s="53" t="s">
        <v>19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 t="s">
        <v>19</v>
      </c>
      <c r="AN13" s="53" t="s">
        <v>19</v>
      </c>
      <c r="AO13" s="52">
        <f>SUMIF($C$11:$AN$11,"Ind*",C13:AN13)</f>
        <v>172</v>
      </c>
      <c r="AP13" s="52">
        <f>SUMIF($C$11:$AN$11,"I.Mad",C13:AN13)</f>
        <v>88</v>
      </c>
      <c r="AQ13" s="52">
        <f>SUM(AO13:AP13)</f>
        <v>260</v>
      </c>
      <c r="AT13" s="19"/>
      <c r="AU13" s="19"/>
      <c r="AV13" s="19"/>
    </row>
    <row r="14" spans="2:48" ht="50.25" customHeight="1" x14ac:dyDescent="0.55000000000000004">
      <c r="B14" s="81" t="s">
        <v>20</v>
      </c>
      <c r="C14" s="53" t="s">
        <v>19</v>
      </c>
      <c r="D14" s="53" t="s">
        <v>19</v>
      </c>
      <c r="E14" s="53" t="s">
        <v>19</v>
      </c>
      <c r="F14" s="53" t="s">
        <v>19</v>
      </c>
      <c r="G14" s="53">
        <v>12</v>
      </c>
      <c r="H14" s="53">
        <v>9</v>
      </c>
      <c r="I14" s="53">
        <v>17</v>
      </c>
      <c r="J14" s="53">
        <v>1</v>
      </c>
      <c r="K14" s="53" t="s">
        <v>19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>
        <v>9</v>
      </c>
      <c r="R14" s="53" t="s">
        <v>65</v>
      </c>
      <c r="S14" s="53">
        <v>6</v>
      </c>
      <c r="T14" s="53" t="s">
        <v>65</v>
      </c>
      <c r="U14" s="53">
        <v>1</v>
      </c>
      <c r="V14" s="53">
        <v>6</v>
      </c>
      <c r="W14" s="53">
        <v>8</v>
      </c>
      <c r="X14" s="53" t="s">
        <v>19</v>
      </c>
      <c r="Y14" s="53">
        <v>4</v>
      </c>
      <c r="Z14" s="53" t="s">
        <v>19</v>
      </c>
      <c r="AA14" s="53">
        <v>1</v>
      </c>
      <c r="AB14" s="53" t="s">
        <v>19</v>
      </c>
      <c r="AC14" s="53" t="s">
        <v>19</v>
      </c>
      <c r="AD14" s="53" t="s">
        <v>19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 t="s">
        <v>19</v>
      </c>
      <c r="AN14" s="53" t="s">
        <v>19</v>
      </c>
      <c r="AO14" s="52">
        <f>SUMIF($C$11:$AN$11,"Ind*",C14:AN14)</f>
        <v>58</v>
      </c>
      <c r="AP14" s="52">
        <f>SUMIF($C$11:$AN$11,"I.Mad",C14:AN14)</f>
        <v>16</v>
      </c>
      <c r="AQ14" s="52">
        <f>SUM(AO14:AP14)</f>
        <v>74</v>
      </c>
      <c r="AT14" s="19"/>
      <c r="AU14" s="19"/>
      <c r="AV14" s="19"/>
    </row>
    <row r="15" spans="2:48" ht="50.25" customHeight="1" x14ac:dyDescent="0.55000000000000004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>
        <v>7.1614053078318418E-2</v>
      </c>
      <c r="H15" s="53">
        <v>6.5797265211022707E-2</v>
      </c>
      <c r="I15" s="53">
        <v>4.2568097460389927E-2</v>
      </c>
      <c r="J15" s="53">
        <v>1.0810810810810809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>
        <v>0</v>
      </c>
      <c r="R15" s="53" t="s">
        <v>19</v>
      </c>
      <c r="S15" s="53">
        <v>1.2909909791891632</v>
      </c>
      <c r="T15" s="53" t="s">
        <v>19</v>
      </c>
      <c r="U15" s="53">
        <v>2.1052631578947367</v>
      </c>
      <c r="V15" s="53">
        <v>0.25248346477935951</v>
      </c>
      <c r="W15" s="53">
        <v>0</v>
      </c>
      <c r="X15" s="53" t="s">
        <v>19</v>
      </c>
      <c r="Y15" s="53">
        <v>0</v>
      </c>
      <c r="Z15" s="53" t="s">
        <v>19</v>
      </c>
      <c r="AA15" s="53">
        <v>10.674157303370785</v>
      </c>
      <c r="AB15" s="53" t="s">
        <v>19</v>
      </c>
      <c r="AC15" s="53" t="s">
        <v>19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 t="s">
        <v>19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55000000000000004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>
        <v>14.5</v>
      </c>
      <c r="H16" s="58">
        <v>14.5</v>
      </c>
      <c r="I16" s="58">
        <v>14</v>
      </c>
      <c r="J16" s="58">
        <v>13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>
        <v>14.5</v>
      </c>
      <c r="R16" s="58" t="s">
        <v>19</v>
      </c>
      <c r="S16" s="58">
        <v>14</v>
      </c>
      <c r="T16" s="58" t="s">
        <v>19</v>
      </c>
      <c r="U16" s="58">
        <v>13.5</v>
      </c>
      <c r="V16" s="58">
        <v>14</v>
      </c>
      <c r="W16" s="58">
        <v>14.5</v>
      </c>
      <c r="X16" s="58" t="s">
        <v>19</v>
      </c>
      <c r="Y16" s="58">
        <v>14.5</v>
      </c>
      <c r="Z16" s="58" t="s">
        <v>19</v>
      </c>
      <c r="AA16" s="58">
        <v>13</v>
      </c>
      <c r="AB16" s="58" t="s">
        <v>19</v>
      </c>
      <c r="AC16" s="58" t="s">
        <v>19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 t="s">
        <v>19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4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55"/>
      <c r="X30" s="71"/>
      <c r="Y30" s="55"/>
      <c r="Z30" s="55"/>
      <c r="AA30" s="55">
        <v>1.635294117647059</v>
      </c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1.635294117647059</v>
      </c>
      <c r="AP30" s="52">
        <f t="shared" si="1"/>
        <v>0</v>
      </c>
      <c r="AQ30" s="55">
        <f t="shared" si="2"/>
        <v>1.635294117647059</v>
      </c>
      <c r="AT30" s="19"/>
      <c r="AU30" s="19"/>
      <c r="AV30" s="19"/>
    </row>
    <row r="31" spans="2:48" ht="50.25" customHeight="1" x14ac:dyDescent="0.55000000000000004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66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55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7061.5250000000005</v>
      </c>
      <c r="H41" s="55">
        <f t="shared" si="8"/>
        <v>4400.0350000000008</v>
      </c>
      <c r="I41" s="55">
        <f t="shared" si="8"/>
        <v>13812.91</v>
      </c>
      <c r="J41" s="55">
        <f t="shared" si="8"/>
        <v>184.27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3475</v>
      </c>
      <c r="R41" s="55">
        <f t="shared" si="8"/>
        <v>120</v>
      </c>
      <c r="S41" s="55">
        <f t="shared" si="8"/>
        <v>2180</v>
      </c>
      <c r="T41" s="55">
        <f t="shared" si="8"/>
        <v>205</v>
      </c>
      <c r="U41" s="55">
        <f t="shared" si="8"/>
        <v>605</v>
      </c>
      <c r="V41" s="55">
        <f t="shared" si="8"/>
        <v>1352</v>
      </c>
      <c r="W41" s="55">
        <f t="shared" si="8"/>
        <v>2930</v>
      </c>
      <c r="X41" s="55">
        <f t="shared" si="8"/>
        <v>0</v>
      </c>
      <c r="Y41" s="55">
        <f t="shared" si="8"/>
        <v>1321.68</v>
      </c>
      <c r="Z41" s="55">
        <f t="shared" si="8"/>
        <v>0</v>
      </c>
      <c r="AA41" s="55">
        <f t="shared" si="8"/>
        <v>100.00000000000001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31486.115000000002</v>
      </c>
      <c r="AP41" s="55">
        <f>SUM(AP12,AP18,AP24:AP37)</f>
        <v>6261.3050000000012</v>
      </c>
      <c r="AQ41" s="55">
        <f>SUM(AO41:AP41)</f>
        <v>37747.420000000006</v>
      </c>
    </row>
    <row r="42" spans="2:43" ht="50.25" customHeight="1" x14ac:dyDescent="0.55000000000000004">
      <c r="B42" s="80" t="s">
        <v>38</v>
      </c>
      <c r="C42" s="24"/>
      <c r="D42" s="24"/>
      <c r="E42" s="24"/>
      <c r="F42" s="57"/>
      <c r="G42" s="57">
        <v>20.5</v>
      </c>
      <c r="H42" s="57"/>
      <c r="I42" s="57">
        <v>23.3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18.100000000000001</v>
      </c>
      <c r="AN42" s="57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2018-12-17T16:32:17Z</dcterms:modified>
</cp:coreProperties>
</file>