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<sst xmlns="http://schemas.openxmlformats.org/spreadsheetml/2006/main" count="384" uniqueCount="68">
  <si>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</si>
  <si>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</si>
  <si>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</si>
  <si>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</si>
  <si>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</si>
  <si>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</si>
  <si>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</si>
  <si>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</si>
  <si>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</si>
  <si>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</si>
  <si>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</si>
  <si>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</si>
  <si>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</si>
  <si>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</si>
  <si>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</si>
  <si>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</si>
  <si>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</si>
  <si>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</si>
  <si>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</si>
  <si>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</si>
  <si>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</si>
  <si>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</si>
  <si>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</si>
  <si>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</si>
  <si>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</si>
  <si>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</si>
  <si>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</si>
  <si>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</si>
  <si>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</si>
  <si>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</si>
  <si>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</si>
  <si>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</si>
  <si>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</si>
  <si>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</si>
  <si>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</si>
  <si>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</si>
  <si>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</si>
  <si>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</si>
  <si>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</si>
  <si>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</si>
  <si>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</si>
  <si>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</si>
  <si>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</si>
  <si>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</si>
  <si>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</si>
  <si>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</si>
  <si>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</si>
  <si>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</si>
  <si>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</si>
  <si>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</si>
  <si>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</si>
  <si>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</si>
  <si>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</si>
  <si>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</si>
  <si>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</si>
  <si>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</si>
  <si>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</si>
  <si>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</si>
  <si>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</si>
  <si>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</si>
  <si>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</si>
  <si>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</t>
  </si>
  <si>
    <t xml:space="preserve">        Fecha  : 16/01/2016</t>
  </si>
  <si>
    <t>Callao, 18 de Enero del 2016</t>
  </si>
  <si>
    <t>S/M</t>
  </si>
  <si>
    <t>10.0 y 13.0</t>
  </si>
  <si>
    <t>9.0 y 12.5</t>
  </si>
  <si>
    <t>R.M.N°369-2015 PRODUCE, R.M.N°427-2016-PRODUCE, R.M.N°003-2016-PRODUCE, R.M.N°005-2016-PRODUCE,R.M.N°006-2016-PRODUCE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</si>
</sst>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7" fontId="9" fillId="0" borderId="1" xfId="0" quotePrefix="1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W31" sqref="W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7" width="28.7109375" style="2" customWidth="1"/>
    <col min="18" max="18" width="21.5703125" style="2" customWidth="1"/>
    <col min="19" max="19" width="26.425781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40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62</v>
      </c>
      <c r="AP8" s="124"/>
      <c r="AQ8" s="124"/>
    </row>
    <row r="9" spans="2:48" ht="21.75" customHeight="1" x14ac:dyDescent="0.4">
      <c r="B9" s="15" t="s">
        <v>2</v>
      </c>
      <c r="C9" s="12" t="s">
        <v>67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50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60</v>
      </c>
      <c r="X10" s="117"/>
      <c r="Y10" s="118" t="s">
        <v>53</v>
      </c>
      <c r="Z10" s="115"/>
      <c r="AA10" s="116" t="s">
        <v>41</v>
      </c>
      <c r="AB10" s="117"/>
      <c r="AC10" s="116" t="s">
        <v>13</v>
      </c>
      <c r="AD10" s="117"/>
      <c r="AE10" s="114" t="s">
        <v>54</v>
      </c>
      <c r="AF10" s="115"/>
      <c r="AG10" s="114" t="s">
        <v>55</v>
      </c>
      <c r="AH10" s="115"/>
      <c r="AI10" s="114" t="s">
        <v>56</v>
      </c>
      <c r="AJ10" s="115"/>
      <c r="AK10" s="114" t="s">
        <v>57</v>
      </c>
      <c r="AL10" s="115"/>
      <c r="AM10" s="114" t="s">
        <v>58</v>
      </c>
      <c r="AN10" s="115"/>
      <c r="AO10" s="125" t="s">
        <v>14</v>
      </c>
      <c r="AP10" s="126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6067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4040</v>
      </c>
      <c r="R12" s="53">
        <v>0</v>
      </c>
      <c r="S12" s="53">
        <v>2340</v>
      </c>
      <c r="T12" s="53">
        <v>0</v>
      </c>
      <c r="U12" s="53">
        <v>1430</v>
      </c>
      <c r="V12" s="53">
        <v>510</v>
      </c>
      <c r="W12" s="53">
        <v>5715</v>
      </c>
      <c r="X12" s="53">
        <v>0</v>
      </c>
      <c r="Y12" s="53">
        <v>3445.0379999999996</v>
      </c>
      <c r="Z12" s="53">
        <v>474.99</v>
      </c>
      <c r="AA12" s="53">
        <v>0</v>
      </c>
      <c r="AB12" s="53">
        <v>0</v>
      </c>
      <c r="AC12" s="53">
        <v>60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23097.038</v>
      </c>
      <c r="AP12" s="54">
        <f>SUMIF($C$11:$AN$11,"I.Mad",C12:AN12)</f>
        <v>984.99</v>
      </c>
      <c r="AQ12" s="54">
        <f>SUM(AO12:AP12)</f>
        <v>24082.028000000002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17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24</v>
      </c>
      <c r="R13" s="55" t="s">
        <v>20</v>
      </c>
      <c r="S13" s="55">
        <v>12</v>
      </c>
      <c r="T13" s="55" t="s">
        <v>20</v>
      </c>
      <c r="U13" s="55">
        <v>6</v>
      </c>
      <c r="V13" s="55">
        <v>8</v>
      </c>
      <c r="W13" s="55">
        <v>23</v>
      </c>
      <c r="X13" s="55" t="s">
        <v>20</v>
      </c>
      <c r="Y13" s="55">
        <v>26</v>
      </c>
      <c r="Z13" s="55">
        <v>7</v>
      </c>
      <c r="AA13" s="55" t="s">
        <v>20</v>
      </c>
      <c r="AB13" s="55" t="s">
        <v>20</v>
      </c>
      <c r="AC13" s="55">
        <v>2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110</v>
      </c>
      <c r="AP13" s="54">
        <f t="shared" ref="AP13:AP14" si="1">SUMIF($C$11:$AN$11,"I.Mad",C13:AN13)</f>
        <v>15</v>
      </c>
      <c r="AQ13" s="54">
        <f>SUM(AO13:AP13)</f>
        <v>125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64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8</v>
      </c>
      <c r="R14" s="55" t="s">
        <v>20</v>
      </c>
      <c r="S14" s="55">
        <v>7</v>
      </c>
      <c r="T14" s="55" t="s">
        <v>20</v>
      </c>
      <c r="U14" s="55">
        <v>4</v>
      </c>
      <c r="V14" s="55" t="s">
        <v>64</v>
      </c>
      <c r="W14" s="55">
        <v>10</v>
      </c>
      <c r="X14" s="55" t="s">
        <v>20</v>
      </c>
      <c r="Y14" s="55">
        <v>8</v>
      </c>
      <c r="Z14" s="55" t="s">
        <v>64</v>
      </c>
      <c r="AA14" s="55" t="s">
        <v>20</v>
      </c>
      <c r="AB14" s="55" t="s">
        <v>20</v>
      </c>
      <c r="AC14" s="55">
        <v>1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38</v>
      </c>
      <c r="AP14" s="54">
        <f t="shared" si="1"/>
        <v>0</v>
      </c>
      <c r="AQ14" s="54">
        <f>SUM(AO14:AP14)</f>
        <v>38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49.6</v>
      </c>
      <c r="R15" s="55" t="s">
        <v>20</v>
      </c>
      <c r="S15" s="55">
        <v>51.187743064550105</v>
      </c>
      <c r="T15" s="55" t="s">
        <v>20</v>
      </c>
      <c r="U15" s="55">
        <v>31.568879291470775</v>
      </c>
      <c r="V15" s="55" t="s">
        <v>20</v>
      </c>
      <c r="W15" s="55">
        <v>46.681817520587408</v>
      </c>
      <c r="X15" s="55" t="s">
        <v>20</v>
      </c>
      <c r="Y15" s="55">
        <v>75.669233752387655</v>
      </c>
      <c r="Z15" s="55" t="s">
        <v>20</v>
      </c>
      <c r="AA15" s="55" t="s">
        <v>20</v>
      </c>
      <c r="AB15" s="55" t="s">
        <v>20</v>
      </c>
      <c r="AC15" s="55">
        <v>4.2424242424242422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112" t="s">
        <v>65</v>
      </c>
      <c r="R16" s="61" t="s">
        <v>20</v>
      </c>
      <c r="S16" s="112" t="s">
        <v>66</v>
      </c>
      <c r="T16" s="61" t="s">
        <v>20</v>
      </c>
      <c r="U16" s="61">
        <v>13</v>
      </c>
      <c r="V16" s="61" t="s">
        <v>20</v>
      </c>
      <c r="W16" s="61">
        <v>12</v>
      </c>
      <c r="X16" s="61" t="s">
        <v>20</v>
      </c>
      <c r="Y16" s="61">
        <v>10.5</v>
      </c>
      <c r="Z16" s="61" t="s">
        <v>20</v>
      </c>
      <c r="AA16" s="61" t="s">
        <v>20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113">
        <v>0.26500000000000001</v>
      </c>
      <c r="R25" s="74"/>
      <c r="S25" s="58"/>
      <c r="T25" s="58"/>
      <c r="U25" s="58"/>
      <c r="V25" s="58"/>
      <c r="W25" s="58"/>
      <c r="X25" s="58"/>
      <c r="Y25" s="58">
        <v>1.7920570526944464</v>
      </c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2.0570570526944465</v>
      </c>
      <c r="AP25" s="54">
        <f t="shared" ref="AP25:AP37" si="6">SUMIF($C$11:$AN$11,"I.Mad",C25:AN25)</f>
        <v>0</v>
      </c>
      <c r="AQ25" s="58">
        <f>SUM(AO25:AP25)</f>
        <v>2.0570570526944465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6067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4040.2649999999999</v>
      </c>
      <c r="R38" s="58">
        <f t="shared" si="7"/>
        <v>0</v>
      </c>
      <c r="S38" s="58">
        <f t="shared" si="7"/>
        <v>2340</v>
      </c>
      <c r="T38" s="58">
        <f t="shared" si="7"/>
        <v>0</v>
      </c>
      <c r="U38" s="58">
        <f t="shared" si="7"/>
        <v>1430</v>
      </c>
      <c r="V38" s="58">
        <f t="shared" si="7"/>
        <v>510</v>
      </c>
      <c r="W38" s="58">
        <f t="shared" si="7"/>
        <v>5715</v>
      </c>
      <c r="X38" s="58">
        <f t="shared" si="7"/>
        <v>0</v>
      </c>
      <c r="Y38" s="58">
        <f>+SUM(Y12,Y18,Y24:Y37)</f>
        <v>3446.830057052694</v>
      </c>
      <c r="Z38" s="58">
        <f>+SUM(Z12,Z18,Z24:Z37)</f>
        <v>474.99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60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23099.095057052695</v>
      </c>
      <c r="AP38" s="58">
        <f>SUM(AP12,AP18,AP24:AP37)</f>
        <v>984.99</v>
      </c>
      <c r="AQ38" s="58">
        <f>SUM(AO38:AP38)</f>
        <v>24084.085057052696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19.899999999999999</v>
      </c>
      <c r="H39" s="60"/>
      <c r="I39" s="93">
        <v>23.47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61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2015-12-18T17:21:03Z</cp:lastPrinted>
  <dcterms:created xsi:type="dcterms:W3CDTF">2008-10-21T17:58:04Z</dcterms:created>
  <dcterms:modified xsi:type="dcterms:W3CDTF">2016-01-18T17:10:32Z</dcterms:modified>
</cp:coreProperties>
</file>