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<sst xmlns="http://schemas.openxmlformats.org/spreadsheetml/2006/main" count="370" uniqueCount="70">
  <si>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</si>
  <si>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</si>
  <si>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</si>
  <si>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</si>
  <si>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</si>
  <si>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</si>
  <si>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</si>
  <si>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</si>
  <si>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</si>
  <si>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</si>
  <si>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</si>
  <si>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</si>
  <si>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</si>
  <si>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</si>
  <si>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</si>
  <si>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</si>
  <si>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</si>
  <si>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</si>
  <si>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</si>
  <si>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</si>
  <si>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</si>
  <si>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</si>
  <si>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</si>
  <si>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</si>
  <si>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</si>
  <si>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</si>
  <si>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</si>
  <si>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</si>
  <si>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</si>
  <si>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</si>
  <si>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</si>
  <si>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</si>
  <si>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</si>
  <si>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</si>
  <si>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</si>
  <si>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</si>
  <si>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</si>
  <si>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</si>
  <si>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</si>
  <si>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</si>
  <si>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</si>
  <si>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</si>
  <si>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</si>
  <si>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</si>
  <si>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</si>
  <si>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</si>
  <si>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</si>
  <si>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</si>
  <si>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</si>
  <si>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</si>
  <si>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</si>
  <si>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</si>
  <si>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</si>
  <si>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</si>
  <si>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</si>
  <si>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</si>
  <si>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</si>
  <si>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</si>
  <si>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</si>
  <si>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</si>
  <si>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</si>
  <si>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</si>
  <si>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</si>
  <si>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</si>
  <si>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</si>
  <si>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    Fecha : 17/01/2011</t>
  </si>
  <si>
    <t>Callao, 18 de Enero del 2011</t>
  </si>
  <si>
    <t xml:space="preserve">    R.M.N° 005-2011-PRODUCE</t>
  </si>
  <si>
    <t>11.5-13.0</t>
  </si>
  <si>
    <t>10.5-12.5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</si>
</sst>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4" fontId="10" fillId="0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G1">
      <selection activeCell="P11" sqref="P1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00390625" style="0" customWidth="1"/>
    <col min="5" max="5" width="7.421875" style="0" customWidth="1"/>
    <col min="6" max="6" width="8.28125" style="0" customWidth="1"/>
    <col min="7" max="7" width="8.57421875" style="0" customWidth="1"/>
    <col min="8" max="8" width="6.28125" style="0" customWidth="1"/>
    <col min="9" max="9" width="12.140625" style="0" customWidth="1"/>
    <col min="10" max="10" width="12.42187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7109375" style="0" customWidth="1"/>
    <col min="16" max="16" width="8.8515625" style="0" customWidth="1"/>
    <col min="17" max="17" width="8.28125" style="0" customWidth="1"/>
    <col min="18" max="18" width="6.28125" style="0" customWidth="1"/>
    <col min="19" max="19" width="6.421875" style="0" customWidth="1"/>
    <col min="20" max="20" width="6.57421875" style="0" customWidth="1"/>
    <col min="21" max="21" width="6.421875" style="0" customWidth="1"/>
    <col min="22" max="22" width="6.7109375" style="0" customWidth="1"/>
    <col min="23" max="23" width="8.57421875" style="0" customWidth="1"/>
    <col min="24" max="24" width="5.421875" style="0" customWidth="1"/>
    <col min="25" max="25" width="10.140625" style="0" customWidth="1"/>
    <col min="26" max="26" width="7.7109375" style="0" customWidth="1"/>
    <col min="27" max="27" width="9.57421875" style="0" customWidth="1"/>
    <col min="28" max="28" width="5.8515625" style="0" customWidth="1"/>
    <col min="29" max="29" width="9.57421875" style="0" customWidth="1"/>
    <col min="30" max="30" width="5.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59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65</v>
      </c>
      <c r="AP6" s="82"/>
      <c r="AQ6" s="92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2" t="s">
        <v>64</v>
      </c>
      <c r="I7" s="13"/>
      <c r="J7" s="13"/>
      <c r="K7" s="15"/>
      <c r="L7" s="10"/>
      <c r="M7" s="12" t="s">
        <v>67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100"/>
      <c r="Y8" s="94" t="s">
        <v>16</v>
      </c>
      <c r="Z8" s="100"/>
      <c r="AA8" s="94" t="s">
        <v>17</v>
      </c>
      <c r="AB8" s="100"/>
      <c r="AC8" s="98" t="s">
        <v>18</v>
      </c>
      <c r="AD8" s="99"/>
      <c r="AE8" s="86" t="s">
        <v>19</v>
      </c>
      <c r="AF8" s="89"/>
      <c r="AG8" s="86" t="s">
        <v>20</v>
      </c>
      <c r="AH8" s="89"/>
      <c r="AI8" s="88" t="s">
        <v>58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1771</v>
      </c>
      <c r="G10" s="28">
        <v>0</v>
      </c>
      <c r="H10" s="28">
        <v>0</v>
      </c>
      <c r="I10" s="28">
        <v>6966</v>
      </c>
      <c r="J10" s="28">
        <v>1713</v>
      </c>
      <c r="K10" s="28">
        <v>0</v>
      </c>
      <c r="L10" s="28">
        <v>0</v>
      </c>
      <c r="M10" s="28">
        <v>0</v>
      </c>
      <c r="N10" s="28">
        <v>0</v>
      </c>
      <c r="O10" s="28">
        <v>2396</v>
      </c>
      <c r="P10" s="28">
        <v>619</v>
      </c>
      <c r="Q10" s="28">
        <v>620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80</v>
      </c>
      <c r="X10" s="28">
        <v>0</v>
      </c>
      <c r="Y10" s="28">
        <v>2480</v>
      </c>
      <c r="Z10" s="28">
        <v>22</v>
      </c>
      <c r="AA10" s="28">
        <v>3595</v>
      </c>
      <c r="AB10" s="28">
        <v>0</v>
      </c>
      <c r="AC10" s="28">
        <v>6253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22390</v>
      </c>
      <c r="AP10" s="28">
        <f>SUMIF($C$9:$AN$9,"I.Mad",C10:AN10)</f>
        <v>4125</v>
      </c>
      <c r="AQ10" s="28">
        <f>SUM(AO10:AP10)</f>
        <v>26515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>
        <v>74</v>
      </c>
      <c r="G11" s="30" t="s">
        <v>29</v>
      </c>
      <c r="H11" s="30" t="s">
        <v>29</v>
      </c>
      <c r="I11" s="30">
        <v>50</v>
      </c>
      <c r="J11" s="30">
        <v>42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19</v>
      </c>
      <c r="P11" s="30">
        <v>10</v>
      </c>
      <c r="Q11" s="30">
        <v>4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>
        <v>1</v>
      </c>
      <c r="X11" s="30" t="s">
        <v>29</v>
      </c>
      <c r="Y11" s="30">
        <v>20</v>
      </c>
      <c r="Z11" s="30">
        <v>1</v>
      </c>
      <c r="AA11" s="30">
        <v>25</v>
      </c>
      <c r="AB11" s="30" t="s">
        <v>29</v>
      </c>
      <c r="AC11" s="30">
        <v>50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169</v>
      </c>
      <c r="AP11" s="28">
        <f>SUMIF($C$9:$AN$9,"I.Mad",C11:AN11)</f>
        <v>127</v>
      </c>
      <c r="AQ11" s="28">
        <f>SUM(AO11:AP11)</f>
        <v>296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>
        <v>7</v>
      </c>
      <c r="G12" s="30" t="s">
        <v>29</v>
      </c>
      <c r="H12" s="30" t="s">
        <v>29</v>
      </c>
      <c r="I12" s="30">
        <v>11</v>
      </c>
      <c r="J12" s="30">
        <v>5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4</v>
      </c>
      <c r="P12" s="30">
        <v>2</v>
      </c>
      <c r="Q12" s="30">
        <v>3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>
        <v>1</v>
      </c>
      <c r="X12" s="30" t="s">
        <v>29</v>
      </c>
      <c r="Y12" s="30">
        <v>2</v>
      </c>
      <c r="Z12" s="30">
        <v>1</v>
      </c>
      <c r="AA12" s="30">
        <v>8</v>
      </c>
      <c r="AB12" s="30" t="s">
        <v>29</v>
      </c>
      <c r="AC12" s="30">
        <v>15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44</v>
      </c>
      <c r="AP12" s="28">
        <f>SUMIF($C$9:$AN$9,"I.Mad",C12:AN12)</f>
        <v>15</v>
      </c>
      <c r="AQ12" s="28">
        <f>SUM(AO12:AP12)</f>
        <v>59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>
        <v>13</v>
      </c>
      <c r="G13" s="30" t="s">
        <v>29</v>
      </c>
      <c r="H13" s="30" t="s">
        <v>29</v>
      </c>
      <c r="I13" s="30">
        <v>40</v>
      </c>
      <c r="J13" s="30">
        <v>37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43</v>
      </c>
      <c r="P13" s="30">
        <v>36</v>
      </c>
      <c r="Q13" s="30">
        <v>51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>
        <v>11</v>
      </c>
      <c r="X13" s="30" t="s">
        <v>29</v>
      </c>
      <c r="Y13" s="30">
        <v>9</v>
      </c>
      <c r="Z13" s="30">
        <v>10</v>
      </c>
      <c r="AA13" s="30">
        <v>33</v>
      </c>
      <c r="AB13" s="30" t="s">
        <v>29</v>
      </c>
      <c r="AC13" s="30">
        <v>33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>
        <v>12.5</v>
      </c>
      <c r="G14" s="60" t="s">
        <v>29</v>
      </c>
      <c r="H14" s="60" t="s">
        <v>29</v>
      </c>
      <c r="I14" s="101" t="s">
        <v>68</v>
      </c>
      <c r="J14" s="101" t="s">
        <v>69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>
        <v>13.5</v>
      </c>
      <c r="P14" s="60">
        <v>12.5</v>
      </c>
      <c r="Q14" s="60">
        <v>11.5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>
        <v>12.5</v>
      </c>
      <c r="X14" s="60" t="s">
        <v>29</v>
      </c>
      <c r="Y14" s="60">
        <v>12.5</v>
      </c>
      <c r="Z14" s="60">
        <v>12.5</v>
      </c>
      <c r="AA14" s="60">
        <v>12</v>
      </c>
      <c r="AB14" s="60" t="s">
        <v>29</v>
      </c>
      <c r="AC14" s="60">
        <v>12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61</v>
      </c>
      <c r="D21" s="40"/>
      <c r="E21" s="37"/>
      <c r="G21" s="53" t="s">
        <v>60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40</v>
      </c>
      <c r="C24" s="55"/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</row>
    <row r="25" spans="2:43" ht="20.25">
      <c r="B25" s="58" t="s">
        <v>41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</row>
    <row r="26" spans="2:43" ht="20.25">
      <c r="B26" s="58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>
        <v>1</v>
      </c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</v>
      </c>
      <c r="AP28" s="28">
        <f t="shared" si="1"/>
        <v>0</v>
      </c>
      <c r="AQ28" s="28">
        <f t="shared" si="2"/>
        <v>1</v>
      </c>
    </row>
    <row r="29" spans="2:43" ht="20.25">
      <c r="B29" s="29" t="s">
        <v>45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46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51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52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1771</v>
      </c>
      <c r="G36" s="28">
        <f t="shared" si="3"/>
        <v>0</v>
      </c>
      <c r="H36" s="28">
        <f t="shared" si="3"/>
        <v>0</v>
      </c>
      <c r="I36" s="28">
        <f t="shared" si="3"/>
        <v>6966</v>
      </c>
      <c r="J36" s="28">
        <f t="shared" si="3"/>
        <v>1713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2396</v>
      </c>
      <c r="P36" s="28">
        <f t="shared" si="3"/>
        <v>619</v>
      </c>
      <c r="Q36" s="28">
        <f t="shared" si="3"/>
        <v>620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80</v>
      </c>
      <c r="X36" s="28">
        <f t="shared" si="3"/>
        <v>0</v>
      </c>
      <c r="Y36" s="28">
        <f t="shared" si="3"/>
        <v>2480</v>
      </c>
      <c r="Z36" s="28">
        <f t="shared" si="3"/>
        <v>22</v>
      </c>
      <c r="AA36" s="28">
        <f t="shared" si="3"/>
        <v>3596</v>
      </c>
      <c r="AB36" s="28">
        <f t="shared" si="3"/>
        <v>0</v>
      </c>
      <c r="AC36" s="28">
        <f t="shared" si="3"/>
        <v>6253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22391</v>
      </c>
      <c r="AP36" s="28">
        <f>SUM(AP10,AP16,AP22:AP35)</f>
        <v>4125</v>
      </c>
      <c r="AQ36" s="28">
        <f>SUM(AO36:AP36)</f>
        <v>26516</v>
      </c>
    </row>
    <row r="37" spans="2:43" ht="22.5" customHeight="1">
      <c r="B37" s="27" t="s">
        <v>53</v>
      </c>
      <c r="C37" s="63"/>
      <c r="D37" s="63"/>
      <c r="E37" s="63"/>
      <c r="F37" s="63"/>
      <c r="G37" s="63">
        <v>15.3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14.3</v>
      </c>
      <c r="AN37" s="65"/>
      <c r="AO37" s="66"/>
      <c r="AP37" s="66"/>
      <c r="AQ37" s="67"/>
    </row>
    <row r="38" spans="2:43" ht="15.75">
      <c r="B38" s="68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57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2010-01-12T18:37:44Z</cp:lastPrinted>
  <dcterms:created xsi:type="dcterms:W3CDTF">2008-10-21T17:58:04Z</dcterms:created>
  <dcterms:modified xsi:type="dcterms:W3CDTF">2011-01-18T04:47:07Z</dcterms:modified>
  <cp:category/>
  <cp:version/>
  <cp:contentType/>
  <cp:contentStatus/>
</cp:coreProperties>
</file>