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Z12" i="5" l="1"/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<sst xmlns="http://schemas.openxmlformats.org/spreadsheetml/2006/main" count="388" uniqueCount="69">
  <si>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</si>
  <si>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</si>
  <si>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</si>
  <si>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</si>
  <si>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</si>
  <si>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</si>
  <si>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</si>
  <si>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</si>
  <si>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</si>
  <si>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</si>
  <si>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</si>
  <si>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</si>
  <si>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</si>
  <si>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</si>
  <si>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</si>
  <si>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</si>
  <si>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</si>
  <si>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</si>
  <si>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</si>
  <si>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</si>
  <si>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</si>
  <si>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</si>
  <si>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</si>
  <si>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</si>
  <si>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</si>
  <si>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</si>
  <si>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</si>
  <si>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</si>
  <si>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</si>
  <si>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</si>
  <si>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</si>
  <si>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</si>
  <si>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</si>
  <si>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</si>
  <si>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</si>
  <si>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</si>
  <si>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</si>
  <si>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</si>
  <si>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</si>
  <si>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</si>
  <si>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</si>
  <si>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</si>
  <si>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</si>
  <si>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</si>
  <si>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</si>
  <si>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</si>
  <si>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</si>
  <si>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</si>
  <si>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</si>
  <si>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</si>
  <si>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</si>
  <si>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</si>
  <si>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</si>
  <si>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</si>
  <si>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</si>
  <si>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</si>
  <si>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</si>
  <si>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</si>
  <si>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</si>
  <si>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</si>
  <si>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</si>
  <si>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</si>
  <si>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</si>
  <si>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</si>
  <si>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</si>
  <si>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</si>
  <si>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SM</t>
  </si>
  <si>
    <t xml:space="preserve">        Fecha  : 17/01/2019</t>
  </si>
  <si>
    <t>Callao, 18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</si>
</sst>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J1" zoomScale="25" zoomScaleNormal="25" workbookViewId="0">
      <selection activeCell="AG28" sqref="AG28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f>138.21+137.805+270.55</f>
        <v>546.56500000000005</v>
      </c>
      <c r="AA12" s="50">
        <v>0</v>
      </c>
      <c r="AB12" s="50">
        <v>0</v>
      </c>
      <c r="AC12" s="50">
        <v>0</v>
      </c>
      <c r="AD12" s="50">
        <v>0</v>
      </c>
      <c r="AE12" s="50">
        <v>1855.5550000000001</v>
      </c>
      <c r="AF12" s="50">
        <v>375.56</v>
      </c>
      <c r="AG12" s="50">
        <v>2162.1149999999998</v>
      </c>
      <c r="AH12" s="50">
        <v>0</v>
      </c>
      <c r="AI12" s="50">
        <v>0</v>
      </c>
      <c r="AJ12" s="50">
        <v>0</v>
      </c>
      <c r="AK12" s="50">
        <v>3360.9999999999995</v>
      </c>
      <c r="AL12" s="50">
        <v>79.174999999999997</v>
      </c>
      <c r="AM12" s="50">
        <v>544.59</v>
      </c>
      <c r="AN12" s="50">
        <v>51.96</v>
      </c>
      <c r="AO12" s="51">
        <f>SUMIF($C$11:$AN$11,"Ind*",C12:AN12)</f>
        <v>7923.26</v>
      </c>
      <c r="AP12" s="51">
        <f>SUMIF($C$11:$AN$11,"I.Mad",C12:AN12)</f>
        <v>1053.26</v>
      </c>
      <c r="AQ12" s="51">
        <f>SUM(AO12:AP12)</f>
        <v>8976.52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>
        <v>3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14</v>
      </c>
      <c r="AF13" s="52">
        <v>5</v>
      </c>
      <c r="AG13" s="52">
        <v>16</v>
      </c>
      <c r="AH13" s="52" t="s">
        <v>19</v>
      </c>
      <c r="AI13" s="52" t="s">
        <v>19</v>
      </c>
      <c r="AJ13" s="52" t="s">
        <v>19</v>
      </c>
      <c r="AK13" s="52">
        <v>34</v>
      </c>
      <c r="AL13" s="52">
        <v>1</v>
      </c>
      <c r="AM13" s="52">
        <v>9</v>
      </c>
      <c r="AN13" s="52">
        <v>1</v>
      </c>
      <c r="AO13" s="51">
        <f>SUMIF($C$11:$AN$11,"Ind*",C13:AN13)</f>
        <v>73</v>
      </c>
      <c r="AP13" s="51">
        <f>SUMIF($C$11:$AN$11,"I.Mad",C13:AN13)</f>
        <v>10</v>
      </c>
      <c r="AQ13" s="51">
        <f>SUM(AO13:AP13)</f>
        <v>83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>
        <v>3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3</v>
      </c>
      <c r="AF14" s="52">
        <v>3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9</v>
      </c>
      <c r="AL14" s="52" t="s">
        <v>66</v>
      </c>
      <c r="AM14" s="52">
        <v>4</v>
      </c>
      <c r="AN14" s="52">
        <v>1</v>
      </c>
      <c r="AO14" s="51">
        <f>SUMIF($C$11:$AN$11,"Ind*",C14:AN14)</f>
        <v>21</v>
      </c>
      <c r="AP14" s="51">
        <f>SUMIF($C$11:$AN$11,"I.Mad",C14:AN14)</f>
        <v>7</v>
      </c>
      <c r="AQ14" s="51">
        <f>SUM(AO14:AP14)</f>
        <v>28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>
        <v>5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46.119015782968305</v>
      </c>
      <c r="AF15" s="52">
        <v>59.181834048551337</v>
      </c>
      <c r="AG15" s="52">
        <v>28.096991514884845</v>
      </c>
      <c r="AH15" s="52" t="s">
        <v>19</v>
      </c>
      <c r="AI15" s="52" t="s">
        <v>19</v>
      </c>
      <c r="AJ15" s="52" t="s">
        <v>19</v>
      </c>
      <c r="AK15" s="52">
        <v>31.242332811494396</v>
      </c>
      <c r="AL15" s="52" t="s">
        <v>19</v>
      </c>
      <c r="AM15" s="52">
        <v>20.192303842024462</v>
      </c>
      <c r="AN15" s="52">
        <v>21.05263157894737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>
        <v>13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11.5</v>
      </c>
      <c r="AF16" s="57">
        <v>11.5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>
        <v>12.5</v>
      </c>
      <c r="AN16" s="57">
        <v>12.5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 t="shared" si="8"/>
        <v>0</v>
      </c>
      <c r="T41" s="54">
        <f t="shared" si="8"/>
        <v>0</v>
      </c>
      <c r="U41" s="54">
        <f t="shared" si="8"/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546.56500000000005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1855.5550000000001</v>
      </c>
      <c r="AF41" s="54">
        <f t="shared" si="8"/>
        <v>375.56</v>
      </c>
      <c r="AG41" s="54">
        <f t="shared" si="8"/>
        <v>2162.1149999999998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3360.9999999999995</v>
      </c>
      <c r="AL41" s="54">
        <f t="shared" si="8"/>
        <v>79.174999999999997</v>
      </c>
      <c r="AM41" s="54">
        <f t="shared" si="8"/>
        <v>544.59</v>
      </c>
      <c r="AN41" s="54">
        <f t="shared" si="8"/>
        <v>51.96</v>
      </c>
      <c r="AO41" s="54">
        <f>SUM(AO12,AO18,AO24:AO37)</f>
        <v>7923.26</v>
      </c>
      <c r="AP41" s="54">
        <f>SUM(AP12,AP18,AP24:AP37)</f>
        <v>1053.26</v>
      </c>
      <c r="AQ41" s="54">
        <f>SUM(AO41:AP41)</f>
        <v>8976.52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19.899999999999999</v>
      </c>
      <c r="H42" s="56"/>
      <c r="I42" s="56">
        <v>22.8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16.3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2019-01-18T19:15:12Z</dcterms:modified>
</cp:coreProperties>
</file>