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420" windowWidth="20730" windowHeight="832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<sst xmlns="http://schemas.openxmlformats.org/spreadsheetml/2006/main" count="374" uniqueCount="69">
  <si>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</si>
  <si>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</si>
  <si>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</si>
  <si>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</si>
  <si>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</si>
  <si>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</si>
  <si>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</si>
  <si>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</si>
  <si>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</si>
  <si>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</si>
  <si>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</si>
  <si>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</si>
  <si>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</si>
  <si>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</si>
  <si>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</si>
  <si>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</si>
  <si>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</si>
  <si>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</si>
  <si>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</si>
  <si>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</si>
  <si>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</si>
  <si>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</si>
  <si>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</si>
  <si>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</si>
  <si>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</si>
  <si>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</si>
  <si>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</si>
  <si>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</si>
  <si>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</si>
  <si>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</si>
  <si>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</si>
  <si>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</si>
  <si>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</si>
  <si>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</si>
  <si>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</si>
  <si>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</si>
  <si>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</si>
  <si>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</si>
  <si>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</si>
  <si>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</si>
  <si>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</si>
  <si>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</si>
  <si>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</si>
  <si>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</si>
  <si>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</si>
  <si>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</si>
  <si>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</si>
  <si>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</si>
  <si>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</si>
  <si>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</si>
  <si>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</si>
  <si>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</si>
  <si>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</si>
  <si>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</si>
  <si>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</si>
  <si>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</si>
  <si>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</si>
  <si>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</si>
  <si>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</si>
  <si>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</si>
  <si>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</si>
  <si>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</si>
  <si>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</si>
  <si>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</si>
  <si>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</si>
  <si>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</si>
  <si>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>S/M</t>
  </si>
  <si>
    <t xml:space="preserve">        Fecha  : 18/01/2018</t>
  </si>
  <si>
    <t>Callao, 19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</si>
</sst>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6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2209.2550000000001</v>
      </c>
      <c r="F12" s="51">
        <v>273</v>
      </c>
      <c r="G12" s="51">
        <v>9822.3652926195518</v>
      </c>
      <c r="H12" s="51">
        <v>4050.3313218027865</v>
      </c>
      <c r="I12" s="51">
        <v>12076.53</v>
      </c>
      <c r="J12" s="51">
        <v>6843.25</v>
      </c>
      <c r="K12" s="51">
        <v>704.53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4922.9780000000001</v>
      </c>
      <c r="R12" s="51">
        <v>0</v>
      </c>
      <c r="S12" s="51">
        <v>2270</v>
      </c>
      <c r="T12" s="51">
        <v>0</v>
      </c>
      <c r="U12" s="51">
        <v>2335</v>
      </c>
      <c r="V12" s="51">
        <v>12</v>
      </c>
      <c r="W12" s="51">
        <v>1130</v>
      </c>
      <c r="X12" s="51">
        <v>0</v>
      </c>
      <c r="Y12" s="51">
        <v>470.26499999999999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35940.923292619555</v>
      </c>
      <c r="AP12" s="52">
        <f>SUMIF($C$11:$AN$11,"I.Mad",C12:AN12)</f>
        <v>11178.581321802787</v>
      </c>
      <c r="AQ12" s="52">
        <f>SUM(AO12:AP12)</f>
        <v>47119.504614422345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7</v>
      </c>
      <c r="F13" s="53">
        <v>9</v>
      </c>
      <c r="G13" s="53">
        <v>57</v>
      </c>
      <c r="H13" s="53">
        <v>100</v>
      </c>
      <c r="I13" s="53">
        <v>65</v>
      </c>
      <c r="J13" s="53">
        <v>141</v>
      </c>
      <c r="K13" s="53">
        <v>6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39</v>
      </c>
      <c r="R13" s="53" t="s">
        <v>20</v>
      </c>
      <c r="S13" s="53">
        <v>14</v>
      </c>
      <c r="T13" s="53" t="s">
        <v>20</v>
      </c>
      <c r="U13" s="53">
        <v>16</v>
      </c>
      <c r="V13" s="53">
        <v>1</v>
      </c>
      <c r="W13" s="53">
        <v>4</v>
      </c>
      <c r="X13" s="53" t="s">
        <v>20</v>
      </c>
      <c r="Y13" s="53">
        <v>2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210</v>
      </c>
      <c r="AP13" s="52">
        <f>SUMIF($C$11:$AN$11,"I.Mad",C13:AN13)</f>
        <v>251</v>
      </c>
      <c r="AQ13" s="52">
        <f>SUM(AO13:AP13)</f>
        <v>461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5</v>
      </c>
      <c r="F14" s="53" t="s">
        <v>66</v>
      </c>
      <c r="G14" s="53">
        <v>13</v>
      </c>
      <c r="H14" s="53">
        <v>15</v>
      </c>
      <c r="I14" s="53">
        <v>15</v>
      </c>
      <c r="J14" s="53">
        <v>25</v>
      </c>
      <c r="K14" s="53" t="s">
        <v>66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12</v>
      </c>
      <c r="R14" s="53" t="s">
        <v>20</v>
      </c>
      <c r="S14" s="53">
        <v>6</v>
      </c>
      <c r="T14" s="53" t="s">
        <v>20</v>
      </c>
      <c r="U14" s="53">
        <v>6</v>
      </c>
      <c r="V14" s="53" t="s">
        <v>66</v>
      </c>
      <c r="W14" s="53">
        <v>3</v>
      </c>
      <c r="X14" s="53" t="s">
        <v>20</v>
      </c>
      <c r="Y14" s="53">
        <v>1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61</v>
      </c>
      <c r="AP14" s="52">
        <f>SUMIF($C$11:$AN$11,"I.Mad",C14:AN14)</f>
        <v>40</v>
      </c>
      <c r="AQ14" s="52">
        <f>SUM(AO14:AP14)</f>
        <v>101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10.816347788571994</v>
      </c>
      <c r="F15" s="53" t="s">
        <v>20</v>
      </c>
      <c r="G15" s="53">
        <v>11.901426080811808</v>
      </c>
      <c r="H15" s="53">
        <v>32.498544371793805</v>
      </c>
      <c r="I15" s="53">
        <v>41.873151379715907</v>
      </c>
      <c r="J15" s="53">
        <v>13.187643397008344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54.652979115919415</v>
      </c>
      <c r="R15" s="53" t="s">
        <v>20</v>
      </c>
      <c r="S15" s="53">
        <v>42.650815396061404</v>
      </c>
      <c r="T15" s="53" t="s">
        <v>20</v>
      </c>
      <c r="U15" s="53">
        <v>33.314009503340927</v>
      </c>
      <c r="V15" s="53" t="s">
        <v>20</v>
      </c>
      <c r="W15" s="53">
        <v>49.897461087837506</v>
      </c>
      <c r="X15" s="53" t="s">
        <v>20</v>
      </c>
      <c r="Y15" s="53">
        <v>42.528739999999999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12.5</v>
      </c>
      <c r="F16" s="58" t="s">
        <v>20</v>
      </c>
      <c r="G16" s="58">
        <v>12.5</v>
      </c>
      <c r="H16" s="58">
        <v>12</v>
      </c>
      <c r="I16" s="58">
        <v>12.5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11.5</v>
      </c>
      <c r="R16" s="58" t="s">
        <v>20</v>
      </c>
      <c r="S16" s="58">
        <v>13</v>
      </c>
      <c r="T16" s="58" t="s">
        <v>20</v>
      </c>
      <c r="U16" s="58">
        <v>12</v>
      </c>
      <c r="V16" s="58" t="s">
        <v>20</v>
      </c>
      <c r="W16" s="58">
        <v>11.5</v>
      </c>
      <c r="X16" s="58" t="s">
        <v>20</v>
      </c>
      <c r="Y16" s="58">
        <v>12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>
        <v>0.56000000000000005</v>
      </c>
      <c r="J24" s="55"/>
      <c r="K24" s="71"/>
      <c r="L24" s="55"/>
      <c r="M24" s="55"/>
      <c r="N24" s="55"/>
      <c r="O24" s="55"/>
      <c r="P24" s="55"/>
      <c r="Q24" s="55">
        <v>2.9193341869398202</v>
      </c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3.4793341869398202</v>
      </c>
      <c r="AP24" s="52">
        <f t="shared" ref="AP24:AP30" si="1">SUMIF($C$11:$AN$11,"I.Mad",C24:AN24)</f>
        <v>0</v>
      </c>
      <c r="AQ24" s="55">
        <f t="shared" ref="AQ24:AQ37" si="2">SUM(AO24:AP24)</f>
        <v>3.4793341869398202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11.360329042558501</v>
      </c>
      <c r="H25" s="55"/>
      <c r="I25" s="55">
        <v>20.22</v>
      </c>
      <c r="J25" s="55"/>
      <c r="K25" s="55"/>
      <c r="L25" s="55"/>
      <c r="M25" s="55"/>
      <c r="N25" s="55"/>
      <c r="O25" s="55"/>
      <c r="P25" s="55"/>
      <c r="Q25" s="55">
        <v>4.1028027250031878</v>
      </c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35.68313176756169</v>
      </c>
      <c r="AP25" s="52">
        <f t="shared" si="1"/>
        <v>0</v>
      </c>
      <c r="AQ25" s="55">
        <f>SUM(AO25:AP25)</f>
        <v>35.68313176756169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>
        <v>12.895833333333334</v>
      </c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12.895833333333334</v>
      </c>
      <c r="AP31" s="52">
        <f t="shared" ref="AP31:AP37" si="4">SUMIF($C$11:$AN$11,"I.Mad",C31:AN31)</f>
        <v>0</v>
      </c>
      <c r="AQ31" s="55">
        <f t="shared" si="2"/>
        <v>12.895833333333334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2209.2550000000001</v>
      </c>
      <c r="F41" s="55">
        <f t="shared" si="8"/>
        <v>273</v>
      </c>
      <c r="G41" s="55">
        <f t="shared" si="8"/>
        <v>9846.6214549954439</v>
      </c>
      <c r="H41" s="55">
        <f t="shared" si="8"/>
        <v>4050.3313218027865</v>
      </c>
      <c r="I41" s="55">
        <f t="shared" si="8"/>
        <v>12097.310000000001</v>
      </c>
      <c r="J41" s="55">
        <f t="shared" si="8"/>
        <v>6843.25</v>
      </c>
      <c r="K41" s="55">
        <f t="shared" si="8"/>
        <v>704.53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4930.0001369119427</v>
      </c>
      <c r="R41" s="55">
        <f t="shared" si="8"/>
        <v>0</v>
      </c>
      <c r="S41" s="55">
        <f>+SUM(S24:S40,S18,S12)</f>
        <v>2270</v>
      </c>
      <c r="T41" s="55">
        <f t="shared" si="8"/>
        <v>0</v>
      </c>
      <c r="U41" s="55">
        <f>+SUM(U24:U40,U18,U12)</f>
        <v>2335</v>
      </c>
      <c r="V41" s="55">
        <f t="shared" si="8"/>
        <v>12</v>
      </c>
      <c r="W41" s="55">
        <f t="shared" si="8"/>
        <v>1130</v>
      </c>
      <c r="X41" s="55">
        <f t="shared" si="8"/>
        <v>0</v>
      </c>
      <c r="Y41" s="55">
        <f t="shared" si="8"/>
        <v>470.26499999999999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35992.981591907388</v>
      </c>
      <c r="AP41" s="55">
        <f>SUM(AP12,AP18,AP24:AP37)</f>
        <v>11178.581321802787</v>
      </c>
      <c r="AQ41" s="55">
        <f>SUM(AO41:AP41)</f>
        <v>47171.562913710179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2018-01-19T16:57:43Z</dcterms:modified>
</cp:coreProperties>
</file>