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<sst xmlns="http://schemas.openxmlformats.org/spreadsheetml/2006/main" count="351" uniqueCount="69">
  <si>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</si>
  <si>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</si>
  <si>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</si>
  <si>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</si>
  <si>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</si>
  <si>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</si>
  <si>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</si>
  <si>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</si>
  <si>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</si>
  <si>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</si>
  <si>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</si>
  <si>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</si>
  <si>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</si>
  <si>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</si>
  <si>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</si>
  <si>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</si>
  <si>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</si>
  <si>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</si>
  <si>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</si>
  <si>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</si>
  <si>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</si>
  <si>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</si>
  <si>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</si>
  <si>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</si>
  <si>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</si>
  <si>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</si>
  <si>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</si>
  <si>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</si>
  <si>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</si>
  <si>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</si>
  <si>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</si>
  <si>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</si>
  <si>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</si>
  <si>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</si>
  <si>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</si>
  <si>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</si>
  <si>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</si>
  <si>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</si>
  <si>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</si>
  <si>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</si>
  <si>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</si>
  <si>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</si>
  <si>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</si>
  <si>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</si>
  <si>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</si>
  <si>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</si>
  <si>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</si>
  <si>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</si>
  <si>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</si>
  <si>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</si>
  <si>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</si>
  <si>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</si>
  <si>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</si>
  <si>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</si>
  <si>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</si>
  <si>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</si>
  <si>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</si>
  <si>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</si>
  <si>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</si>
  <si>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</si>
  <si>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</si>
  <si>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</si>
  <si>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</si>
  <si>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R.M.N°257-2018-PRODUCE, R.M.N°504-2018-PRODUCE</t>
  </si>
  <si>
    <t>Parachique</t>
  </si>
  <si>
    <t xml:space="preserve">        Fecha  : 19/11/2018</t>
  </si>
  <si>
    <t>Callao, 20 de noviembre del 2018</t>
  </si>
  <si>
    <t xml:space="preserve">           Atención: Sr. Raúl Pérez-Reyes Espejo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</si>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</sst>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30" zoomScaleNormal="30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64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9174.61</v>
      </c>
      <c r="H12" s="51">
        <v>1055.2050000000002</v>
      </c>
      <c r="I12" s="51">
        <v>10383.17</v>
      </c>
      <c r="J12" s="51">
        <v>11786.86</v>
      </c>
      <c r="K12" s="51">
        <v>1245.8399999999999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3350</v>
      </c>
      <c r="R12" s="51">
        <v>220</v>
      </c>
      <c r="S12" s="51">
        <v>2980</v>
      </c>
      <c r="T12" s="51">
        <v>265</v>
      </c>
      <c r="U12" s="51">
        <v>1855</v>
      </c>
      <c r="V12" s="51">
        <v>240</v>
      </c>
      <c r="W12" s="51">
        <v>1280</v>
      </c>
      <c r="X12" s="51">
        <v>0</v>
      </c>
      <c r="Y12" s="51">
        <v>385.85500000000002</v>
      </c>
      <c r="Z12" s="51">
        <v>315.20999999999998</v>
      </c>
      <c r="AA12" s="51">
        <v>2457.2848158156453</v>
      </c>
      <c r="AB12" s="51">
        <v>0</v>
      </c>
      <c r="AC12" s="51">
        <v>6407.6149999999998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268.68</v>
      </c>
      <c r="AN12" s="51">
        <v>77.385000000000005</v>
      </c>
      <c r="AO12" s="52">
        <f>SUMIF($C$11:$AN$11,"Ind*",C12:AN12)</f>
        <v>39788.054815815645</v>
      </c>
      <c r="AP12" s="52">
        <f>SUMIF($C$11:$AN$11,"I.Mad",C12:AN12)</f>
        <v>13959.66</v>
      </c>
      <c r="AQ12" s="52">
        <f>SUM(AO12:AP12)</f>
        <v>53747.714815815649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39</v>
      </c>
      <c r="H13" s="53">
        <v>23</v>
      </c>
      <c r="I13" s="53">
        <v>52</v>
      </c>
      <c r="J13" s="53">
        <v>194</v>
      </c>
      <c r="K13" s="53">
        <v>8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21</v>
      </c>
      <c r="R13" s="53">
        <v>3</v>
      </c>
      <c r="S13" s="53">
        <v>12</v>
      </c>
      <c r="T13" s="53">
        <v>3</v>
      </c>
      <c r="U13" s="53">
        <v>9</v>
      </c>
      <c r="V13" s="53">
        <v>3</v>
      </c>
      <c r="W13" s="53">
        <v>6</v>
      </c>
      <c r="X13" s="53" t="s">
        <v>19</v>
      </c>
      <c r="Y13" s="53">
        <v>3</v>
      </c>
      <c r="Z13" s="53">
        <v>6</v>
      </c>
      <c r="AA13" s="53">
        <v>15</v>
      </c>
      <c r="AB13" s="53" t="s">
        <v>19</v>
      </c>
      <c r="AC13" s="53">
        <v>36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>
        <v>5</v>
      </c>
      <c r="AN13" s="53">
        <v>4</v>
      </c>
      <c r="AO13" s="52">
        <f>SUMIF($C$11:$AN$11,"Ind*",C13:AN13)</f>
        <v>206</v>
      </c>
      <c r="AP13" s="52">
        <f>SUMIF($C$11:$AN$11,"I.Mad",C13:AN13)</f>
        <v>236</v>
      </c>
      <c r="AQ13" s="52">
        <f>SUM(AO13:AP13)</f>
        <v>442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11</v>
      </c>
      <c r="H14" s="53">
        <v>8</v>
      </c>
      <c r="I14" s="53">
        <v>10</v>
      </c>
      <c r="J14" s="53">
        <v>12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7</v>
      </c>
      <c r="R14" s="53">
        <v>1</v>
      </c>
      <c r="S14" s="53">
        <v>5</v>
      </c>
      <c r="T14" s="53">
        <v>2</v>
      </c>
      <c r="U14" s="53">
        <v>4</v>
      </c>
      <c r="V14" s="53">
        <v>1</v>
      </c>
      <c r="W14" s="53">
        <v>4</v>
      </c>
      <c r="X14" s="53" t="s">
        <v>19</v>
      </c>
      <c r="Y14" s="53" t="s">
        <v>68</v>
      </c>
      <c r="Z14" s="53">
        <v>5</v>
      </c>
      <c r="AA14" s="53">
        <v>5</v>
      </c>
      <c r="AB14" s="53" t="s">
        <v>19</v>
      </c>
      <c r="AC14" s="53">
        <v>11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>
        <v>2</v>
      </c>
      <c r="AN14" s="53">
        <v>1</v>
      </c>
      <c r="AO14" s="52">
        <f>SUMIF($C$11:$AN$11,"Ind*",C14:AN14)</f>
        <v>59</v>
      </c>
      <c r="AP14" s="52">
        <f>SUMIF($C$11:$AN$11,"I.Mad",C14:AN14)</f>
        <v>30</v>
      </c>
      <c r="AQ14" s="52">
        <f>SUM(AO14:AP14)</f>
        <v>89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0.54845580098362279</v>
      </c>
      <c r="H15" s="53">
        <v>0</v>
      </c>
      <c r="I15" s="53">
        <v>1.1372091690872932</v>
      </c>
      <c r="J15" s="53">
        <v>1.1962769185453994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0.15468770189075209</v>
      </c>
      <c r="R15" s="53">
        <v>0</v>
      </c>
      <c r="S15" s="53">
        <v>0.14558141859535945</v>
      </c>
      <c r="T15" s="53">
        <v>0</v>
      </c>
      <c r="U15" s="53">
        <v>0</v>
      </c>
      <c r="V15" s="53">
        <v>0</v>
      </c>
      <c r="W15" s="53">
        <v>0.6787224414309353</v>
      </c>
      <c r="X15" s="53" t="s">
        <v>19</v>
      </c>
      <c r="Y15" s="53" t="s">
        <v>19</v>
      </c>
      <c r="Z15" s="53">
        <v>1</v>
      </c>
      <c r="AA15" s="53">
        <v>34.322718126671326</v>
      </c>
      <c r="AB15" s="53" t="s">
        <v>19</v>
      </c>
      <c r="AC15" s="53">
        <v>20.992950252964331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>
        <v>4.4231254666529027</v>
      </c>
      <c r="AN15" s="53">
        <v>1.3157894736842106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14.5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>
        <v>14.5</v>
      </c>
      <c r="S16" s="58">
        <v>14.5</v>
      </c>
      <c r="T16" s="58">
        <v>14.5</v>
      </c>
      <c r="U16" s="58">
        <v>14.5</v>
      </c>
      <c r="V16" s="58">
        <v>14</v>
      </c>
      <c r="W16" s="58">
        <v>14.5</v>
      </c>
      <c r="X16" s="58" t="s">
        <v>19</v>
      </c>
      <c r="Y16" s="58" t="s">
        <v>19</v>
      </c>
      <c r="Z16" s="58">
        <v>12.5</v>
      </c>
      <c r="AA16" s="58">
        <v>11.5</v>
      </c>
      <c r="AB16" s="58" t="s">
        <v>19</v>
      </c>
      <c r="AC16" s="58">
        <v>12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>
        <v>12.5</v>
      </c>
      <c r="AN16" s="58">
        <v>12.5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55">
        <v>82.715184184354271</v>
      </c>
      <c r="AB30" s="71"/>
      <c r="AC30" s="55">
        <v>2.3849999999999998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85.100184184354276</v>
      </c>
      <c r="AP30" s="52">
        <f t="shared" si="1"/>
        <v>0</v>
      </c>
      <c r="AQ30" s="55">
        <f t="shared" si="2"/>
        <v>85.100184184354276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9174.61</v>
      </c>
      <c r="H41" s="55">
        <f t="shared" si="8"/>
        <v>1055.2050000000002</v>
      </c>
      <c r="I41" s="55">
        <f t="shared" si="8"/>
        <v>10383.17</v>
      </c>
      <c r="J41" s="55">
        <f t="shared" si="8"/>
        <v>11786.86</v>
      </c>
      <c r="K41" s="55">
        <f t="shared" si="8"/>
        <v>1245.8399999999999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3350</v>
      </c>
      <c r="R41" s="55">
        <f t="shared" si="8"/>
        <v>220</v>
      </c>
      <c r="S41" s="55">
        <f t="shared" si="8"/>
        <v>2980</v>
      </c>
      <c r="T41" s="55">
        <f t="shared" si="8"/>
        <v>265</v>
      </c>
      <c r="U41" s="55">
        <f t="shared" si="8"/>
        <v>1855</v>
      </c>
      <c r="V41" s="55">
        <f t="shared" si="8"/>
        <v>240</v>
      </c>
      <c r="W41" s="55">
        <f t="shared" si="8"/>
        <v>1280</v>
      </c>
      <c r="X41" s="55">
        <f t="shared" si="8"/>
        <v>0</v>
      </c>
      <c r="Y41" s="55">
        <f t="shared" si="8"/>
        <v>385.85500000000002</v>
      </c>
      <c r="Z41" s="55">
        <f t="shared" si="8"/>
        <v>315.20999999999998</v>
      </c>
      <c r="AA41" s="55">
        <f t="shared" si="8"/>
        <v>2539.9999999999995</v>
      </c>
      <c r="AB41" s="55">
        <f t="shared" si="8"/>
        <v>0</v>
      </c>
      <c r="AC41" s="55">
        <f t="shared" si="8"/>
        <v>6410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268.68</v>
      </c>
      <c r="AN41" s="55">
        <f t="shared" si="8"/>
        <v>77.385000000000005</v>
      </c>
      <c r="AO41" s="55">
        <f>SUM(AO12,AO18,AO24:AO37)</f>
        <v>39873.154999999999</v>
      </c>
      <c r="AP41" s="55">
        <f>SUM(AP12,AP18,AP24:AP37)</f>
        <v>13959.66</v>
      </c>
      <c r="AQ41" s="55">
        <f>SUM(AO41:AP41)</f>
        <v>53832.815000000002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18.7</v>
      </c>
      <c r="H42" s="57"/>
      <c r="I42" s="57">
        <v>20.2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17.3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62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2018-11-20T16:32:17Z</dcterms:modified>
</cp:coreProperties>
</file>