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13125" windowHeight="873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<sst xmlns="http://schemas.openxmlformats.org/spreadsheetml/2006/main" count="369" uniqueCount="69">
  <si>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</si>
  <si>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</si>
  <si>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</si>
  <si>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</si>
  <si>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</si>
  <si>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</si>
  <si>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</si>
  <si>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</si>
  <si>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</si>
  <si>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</si>
  <si>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</si>
  <si>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</si>
  <si>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</si>
  <si>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</si>
  <si>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</si>
  <si>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</si>
  <si>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</si>
  <si>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</si>
  <si>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</si>
  <si>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</si>
  <si>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</si>
  <si>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</si>
  <si>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</si>
  <si>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</si>
  <si>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</si>
  <si>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</si>
  <si>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</si>
  <si>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</si>
  <si>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</si>
  <si>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</si>
  <si>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</si>
  <si>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</si>
  <si>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</si>
  <si>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</si>
  <si>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</si>
  <si>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</si>
  <si>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</si>
  <si>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</si>
  <si>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</si>
  <si>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</si>
  <si>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</si>
  <si>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</si>
  <si>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</si>
  <si>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</si>
  <si>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</si>
  <si>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</si>
  <si>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</si>
  <si>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</si>
  <si>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</si>
  <si>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</si>
  <si>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</si>
  <si>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</si>
  <si>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</si>
  <si>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</si>
  <si>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</si>
  <si>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</si>
  <si>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</si>
  <si>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</si>
  <si>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</si>
  <si>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</si>
  <si>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</si>
  <si>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</si>
  <si>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</si>
  <si>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</si>
  <si>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</si>
  <si>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AGUJILLA</t>
  </si>
  <si>
    <t>SM</t>
  </si>
  <si>
    <t>Callao, 21 de diciembre del 2018</t>
  </si>
  <si>
    <t xml:space="preserve">        Fecha  : 20/12/2018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</si>
</sst>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</cellXfs>
  <cellStyles count="23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G4" zoomScale="25" zoomScaleNormal="25" workbookViewId="0">
      <selection activeCell="Z27" sqref="Z27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39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36</v>
      </c>
      <c r="AN6" s="123"/>
      <c r="AO6" s="123"/>
      <c r="AP6" s="123"/>
      <c r="AQ6" s="123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68</v>
      </c>
      <c r="AP8" s="123"/>
      <c r="AQ8" s="123"/>
    </row>
    <row r="9" spans="2:48" ht="26.25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27" t="s">
        <v>63</v>
      </c>
      <c r="F10" s="128"/>
      <c r="G10" s="118" t="s">
        <v>5</v>
      </c>
      <c r="H10" s="119"/>
      <c r="I10" s="121" t="s">
        <v>44</v>
      </c>
      <c r="J10" s="121"/>
      <c r="K10" s="121" t="s">
        <v>6</v>
      </c>
      <c r="L10" s="121"/>
      <c r="M10" s="117" t="s">
        <v>7</v>
      </c>
      <c r="N10" s="120"/>
      <c r="O10" s="117" t="s">
        <v>8</v>
      </c>
      <c r="P10" s="120"/>
      <c r="Q10" s="118" t="s">
        <v>9</v>
      </c>
      <c r="R10" s="119"/>
      <c r="S10" s="118" t="s">
        <v>10</v>
      </c>
      <c r="T10" s="119"/>
      <c r="U10" s="118" t="s">
        <v>11</v>
      </c>
      <c r="V10" s="119"/>
      <c r="W10" s="118" t="s">
        <v>51</v>
      </c>
      <c r="X10" s="119"/>
      <c r="Y10" s="117" t="s">
        <v>45</v>
      </c>
      <c r="Z10" s="116"/>
      <c r="AA10" s="117" t="s">
        <v>37</v>
      </c>
      <c r="AB10" s="116"/>
      <c r="AC10" s="117" t="s">
        <v>12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13</v>
      </c>
      <c r="AP10" s="126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1176.9749999999999</v>
      </c>
      <c r="H12" s="51">
        <v>0</v>
      </c>
      <c r="I12" s="51">
        <v>4822.2700000000004</v>
      </c>
      <c r="J12" s="51">
        <v>543.39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4830</v>
      </c>
      <c r="R12" s="51">
        <v>0</v>
      </c>
      <c r="S12" s="51">
        <v>3980</v>
      </c>
      <c r="T12" s="51">
        <v>110</v>
      </c>
      <c r="U12" s="51">
        <v>1620</v>
      </c>
      <c r="V12" s="51">
        <v>920</v>
      </c>
      <c r="W12" s="51">
        <v>2060</v>
      </c>
      <c r="X12" s="51">
        <v>0</v>
      </c>
      <c r="Y12" s="51">
        <v>9432.4099000000006</v>
      </c>
      <c r="Z12" s="51">
        <v>479.1354</v>
      </c>
      <c r="AA12" s="51">
        <v>1060</v>
      </c>
      <c r="AB12" s="51">
        <v>0</v>
      </c>
      <c r="AC12" s="51">
        <v>3268.9670000000001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32250.621900000002</v>
      </c>
      <c r="AP12" s="52">
        <f>SUMIF($C$11:$AN$11,"I.Mad",C12:AN12)</f>
        <v>2052.5254</v>
      </c>
      <c r="AQ12" s="52">
        <f>SUM(AO12:AP12)</f>
        <v>34303.147300000004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12</v>
      </c>
      <c r="H13" s="53" t="s">
        <v>19</v>
      </c>
      <c r="I13" s="53">
        <v>59</v>
      </c>
      <c r="J13" s="53">
        <v>25</v>
      </c>
      <c r="K13" s="53">
        <v>0</v>
      </c>
      <c r="L13" s="53">
        <v>0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13</v>
      </c>
      <c r="R13" s="53" t="s">
        <v>19</v>
      </c>
      <c r="S13" s="53">
        <v>17</v>
      </c>
      <c r="T13" s="53">
        <v>1</v>
      </c>
      <c r="U13" s="53">
        <v>7</v>
      </c>
      <c r="V13" s="53">
        <v>10</v>
      </c>
      <c r="W13" s="53">
        <v>28</v>
      </c>
      <c r="X13" s="53" t="s">
        <v>19</v>
      </c>
      <c r="Y13" s="53">
        <v>36</v>
      </c>
      <c r="Z13" s="53">
        <v>5</v>
      </c>
      <c r="AA13" s="53">
        <v>3</v>
      </c>
      <c r="AB13" s="53" t="s">
        <v>19</v>
      </c>
      <c r="AC13" s="53">
        <v>9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184</v>
      </c>
      <c r="AP13" s="52">
        <f>SUMIF($C$11:$AN$11,"I.Mad",C13:AN13)</f>
        <v>41</v>
      </c>
      <c r="AQ13" s="52">
        <f>SUM(AO13:AP13)</f>
        <v>225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8</v>
      </c>
      <c r="H14" s="53" t="s">
        <v>19</v>
      </c>
      <c r="I14" s="53">
        <v>14</v>
      </c>
      <c r="J14" s="53" t="s">
        <v>66</v>
      </c>
      <c r="K14" s="53" t="s">
        <v>19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5</v>
      </c>
      <c r="R14" s="53" t="s">
        <v>19</v>
      </c>
      <c r="S14" s="53">
        <v>6</v>
      </c>
      <c r="T14" s="53" t="s">
        <v>66</v>
      </c>
      <c r="U14" s="53">
        <v>1</v>
      </c>
      <c r="V14" s="53">
        <v>5</v>
      </c>
      <c r="W14" s="53">
        <v>8</v>
      </c>
      <c r="X14" s="53" t="s">
        <v>19</v>
      </c>
      <c r="Y14" s="53">
        <v>8</v>
      </c>
      <c r="Z14" s="53">
        <v>2</v>
      </c>
      <c r="AA14" s="53">
        <v>1</v>
      </c>
      <c r="AB14" s="53" t="s">
        <v>19</v>
      </c>
      <c r="AC14" s="53">
        <v>2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53</v>
      </c>
      <c r="AP14" s="52">
        <f>SUMIF($C$11:$AN$11,"I.Mad",C14:AN14)</f>
        <v>7</v>
      </c>
      <c r="AQ14" s="52">
        <f>SUM(AO14:AP14)</f>
        <v>60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1.5670612832153663</v>
      </c>
      <c r="H15" s="53" t="s">
        <v>19</v>
      </c>
      <c r="I15" s="53">
        <v>0</v>
      </c>
      <c r="J15" s="53" t="s">
        <v>19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0</v>
      </c>
      <c r="R15" s="53" t="s">
        <v>19</v>
      </c>
      <c r="S15" s="53" t="s">
        <v>19</v>
      </c>
      <c r="T15" s="53">
        <v>0</v>
      </c>
      <c r="U15" s="53">
        <v>0</v>
      </c>
      <c r="V15" s="53">
        <v>0</v>
      </c>
      <c r="W15" s="53">
        <v>0</v>
      </c>
      <c r="X15" s="53" t="s">
        <v>19</v>
      </c>
      <c r="Y15" s="53">
        <v>0</v>
      </c>
      <c r="Z15" s="53">
        <v>0</v>
      </c>
      <c r="AA15" s="53">
        <v>0</v>
      </c>
      <c r="AB15" s="53" t="s">
        <v>19</v>
      </c>
      <c r="AC15" s="53">
        <v>0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13.5</v>
      </c>
      <c r="H16" s="58" t="s">
        <v>19</v>
      </c>
      <c r="I16" s="58">
        <v>14.5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14.5</v>
      </c>
      <c r="R16" s="58" t="s">
        <v>19</v>
      </c>
      <c r="S16" s="58" t="s">
        <v>19</v>
      </c>
      <c r="T16" s="58">
        <v>15</v>
      </c>
      <c r="U16" s="58">
        <v>14.5</v>
      </c>
      <c r="V16" s="58">
        <v>14.5</v>
      </c>
      <c r="W16" s="58">
        <v>14.5</v>
      </c>
      <c r="X16" s="58" t="s">
        <v>19</v>
      </c>
      <c r="Y16" s="58">
        <v>14.5</v>
      </c>
      <c r="Z16" s="58">
        <v>14.5</v>
      </c>
      <c r="AA16" s="58">
        <v>14.5</v>
      </c>
      <c r="AB16" s="58" t="s">
        <v>19</v>
      </c>
      <c r="AC16" s="58">
        <v>14.5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>
        <v>25.034714000000001</v>
      </c>
      <c r="Z24" s="55">
        <v>2.0495730000000001</v>
      </c>
      <c r="AA24" s="71"/>
      <c r="AB24" s="55"/>
      <c r="AC24" s="55">
        <v>51.033000000000001</v>
      </c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76.067713999999995</v>
      </c>
      <c r="AP24" s="52">
        <f t="shared" ref="AP24:AP30" si="1">SUMIF($C$11:$AN$11,"I.Mad",C24:AN24)</f>
        <v>2.0495730000000001</v>
      </c>
      <c r="AQ24" s="55">
        <f t="shared" ref="AQ24:AQ37" si="2">SUM(AO24:AP24)</f>
        <v>78.11728699999999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>
        <v>3.8</v>
      </c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3.8</v>
      </c>
      <c r="AP25" s="52">
        <f t="shared" si="1"/>
        <v>0</v>
      </c>
      <c r="AQ25" s="55">
        <f>SUM(AO25:AP25)</f>
        <v>3.8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>
        <v>17.248000000000001</v>
      </c>
      <c r="H30" s="55">
        <v>0.7066028576662392</v>
      </c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55"/>
      <c r="Z30" s="55"/>
      <c r="AA30" s="55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17.248000000000001</v>
      </c>
      <c r="AP30" s="52">
        <f t="shared" si="1"/>
        <v>0.7066028576662392</v>
      </c>
      <c r="AQ30" s="55">
        <f t="shared" si="2"/>
        <v>17.954602857666242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1194.223</v>
      </c>
      <c r="H41" s="55">
        <f t="shared" si="8"/>
        <v>0.7066028576662392</v>
      </c>
      <c r="I41" s="55">
        <f t="shared" si="8"/>
        <v>4822.2700000000004</v>
      </c>
      <c r="J41" s="55">
        <f t="shared" si="8"/>
        <v>543.39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4830</v>
      </c>
      <c r="R41" s="55">
        <f t="shared" si="8"/>
        <v>0</v>
      </c>
      <c r="S41" s="55">
        <f t="shared" si="8"/>
        <v>3980</v>
      </c>
      <c r="T41" s="55">
        <f t="shared" si="8"/>
        <v>110</v>
      </c>
      <c r="U41" s="55">
        <f t="shared" si="8"/>
        <v>1620</v>
      </c>
      <c r="V41" s="55">
        <f t="shared" si="8"/>
        <v>920</v>
      </c>
      <c r="W41" s="55">
        <f t="shared" si="8"/>
        <v>2060</v>
      </c>
      <c r="X41" s="55">
        <f t="shared" si="8"/>
        <v>0</v>
      </c>
      <c r="Y41" s="55">
        <f t="shared" si="8"/>
        <v>9461.2446140000011</v>
      </c>
      <c r="Z41" s="55">
        <f t="shared" si="8"/>
        <v>481.18497300000001</v>
      </c>
      <c r="AA41" s="55">
        <f t="shared" si="8"/>
        <v>1060</v>
      </c>
      <c r="AB41" s="55">
        <f t="shared" si="8"/>
        <v>0</v>
      </c>
      <c r="AC41" s="55">
        <f t="shared" si="8"/>
        <v>3320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32347.737614000001</v>
      </c>
      <c r="AP41" s="55">
        <f>SUM(AP12,AP18,AP24:AP37)</f>
        <v>2055.2815758576662</v>
      </c>
      <c r="AQ41" s="55">
        <f>SUM(AO41:AP41)</f>
        <v>34403.019189857667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19.3</v>
      </c>
      <c r="H42" s="57"/>
      <c r="I42" s="57">
        <v>23.4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16.899999999999999</v>
      </c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2018-12-21T18:27:33Z</dcterms:modified>
</cp:coreProperties>
</file>