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20" windowWidth="20730" windowHeight="832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<sst xmlns="http://schemas.openxmlformats.org/spreadsheetml/2006/main" count="385" uniqueCount="69">
  <si>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</si>
  <si>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</si>
  <si>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</si>
  <si>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</si>
  <si>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</si>
  <si>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</si>
  <si>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</si>
  <si>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</si>
  <si>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</si>
  <si>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</si>
  <si>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</si>
  <si>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</si>
  <si>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</si>
  <si>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</si>
  <si>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</si>
  <si>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</si>
  <si>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</si>
  <si>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</si>
  <si>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</si>
  <si>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</si>
  <si>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</si>
  <si>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</si>
  <si>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</si>
  <si>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</si>
  <si>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</si>
  <si>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</si>
  <si>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</si>
  <si>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</si>
  <si>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</si>
  <si>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</si>
  <si>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</si>
  <si>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</si>
  <si>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</si>
  <si>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</si>
  <si>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</si>
  <si>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</si>
  <si>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</si>
  <si>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</si>
  <si>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</si>
  <si>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</si>
  <si>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</si>
  <si>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</si>
  <si>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</si>
  <si>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</si>
  <si>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</si>
  <si>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</si>
  <si>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</si>
  <si>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</si>
  <si>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</si>
  <si>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</si>
  <si>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</si>
  <si>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</si>
  <si>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</si>
  <si>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</si>
  <si>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</si>
  <si>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</si>
  <si>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</si>
  <si>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</si>
  <si>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</si>
  <si>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</si>
  <si>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</si>
  <si>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</si>
  <si>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</si>
  <si>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</si>
  <si>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</si>
  <si>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</si>
  <si>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>Callao, 22 de enero del 2018</t>
  </si>
  <si>
    <t xml:space="preserve">        Fecha  : 21/01/2018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</si>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</sst>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1" fontId="39" fillId="0" borderId="1" xfId="0" applyNumberFormat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Y6" sqref="Y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900</v>
      </c>
      <c r="F12" s="51">
        <v>730</v>
      </c>
      <c r="G12" s="51">
        <v>11593</v>
      </c>
      <c r="H12" s="51">
        <v>2633</v>
      </c>
      <c r="I12" s="115">
        <v>12026.43</v>
      </c>
      <c r="J12" s="115">
        <v>5559.9</v>
      </c>
      <c r="K12" s="51">
        <v>1115.3399999999999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2235.7370000000001</v>
      </c>
      <c r="R12" s="51">
        <v>20</v>
      </c>
      <c r="S12" s="51">
        <v>0</v>
      </c>
      <c r="T12" s="51">
        <v>0</v>
      </c>
      <c r="U12" s="51">
        <v>840</v>
      </c>
      <c r="V12" s="51">
        <v>0</v>
      </c>
      <c r="W12" s="51">
        <v>280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28990.507000000001</v>
      </c>
      <c r="AP12" s="52">
        <f>SUMIF($C$11:$AN$11,"I.Mad",C12:AN12)</f>
        <v>8942.9</v>
      </c>
      <c r="AQ12" s="52">
        <f>SUM(AO12:AP12)</f>
        <v>37933.406999999999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3</v>
      </c>
      <c r="F13" s="53">
        <v>20</v>
      </c>
      <c r="G13" s="53">
        <v>67</v>
      </c>
      <c r="H13" s="53">
        <v>59</v>
      </c>
      <c r="I13" s="53">
        <v>78</v>
      </c>
      <c r="J13" s="53">
        <v>97</v>
      </c>
      <c r="K13" s="53">
        <v>5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18</v>
      </c>
      <c r="R13" s="53">
        <v>1</v>
      </c>
      <c r="S13" s="53" t="s">
        <v>20</v>
      </c>
      <c r="T13" s="53" t="s">
        <v>20</v>
      </c>
      <c r="U13" s="53">
        <v>3</v>
      </c>
      <c r="V13" s="53" t="s">
        <v>20</v>
      </c>
      <c r="W13" s="53">
        <v>1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175</v>
      </c>
      <c r="AP13" s="52">
        <f>SUMIF($C$11:$AN$11,"I.Mad",C13:AN13)</f>
        <v>177</v>
      </c>
      <c r="AQ13" s="52">
        <f>SUM(AO13:AP13)</f>
        <v>352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68</v>
      </c>
      <c r="F14" s="53" t="s">
        <v>68</v>
      </c>
      <c r="G14" s="53">
        <v>11</v>
      </c>
      <c r="H14" s="53">
        <v>1</v>
      </c>
      <c r="I14" s="53">
        <v>11</v>
      </c>
      <c r="J14" s="53">
        <v>6</v>
      </c>
      <c r="K14" s="53" t="s">
        <v>68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7</v>
      </c>
      <c r="R14" s="53" t="s">
        <v>68</v>
      </c>
      <c r="S14" s="53" t="s">
        <v>20</v>
      </c>
      <c r="T14" s="53" t="s">
        <v>20</v>
      </c>
      <c r="U14" s="53">
        <v>2</v>
      </c>
      <c r="V14" s="53" t="s">
        <v>20</v>
      </c>
      <c r="W14" s="53">
        <v>1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32</v>
      </c>
      <c r="AP14" s="52">
        <f>SUMIF($C$11:$AN$11,"I.Mad",C14:AN14)</f>
        <v>7</v>
      </c>
      <c r="AQ14" s="52">
        <f>SUM(AO14:AP14)</f>
        <v>39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26.9</v>
      </c>
      <c r="H15" s="53">
        <v>39.5</v>
      </c>
      <c r="I15" s="53">
        <v>1.7986035279383592</v>
      </c>
      <c r="J15" s="53">
        <v>3.2330436979805688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34.121667387314297</v>
      </c>
      <c r="R15" s="53" t="s">
        <v>20</v>
      </c>
      <c r="S15" s="53" t="s">
        <v>20</v>
      </c>
      <c r="T15" s="53" t="s">
        <v>20</v>
      </c>
      <c r="U15" s="53">
        <v>0</v>
      </c>
      <c r="V15" s="53" t="s">
        <v>20</v>
      </c>
      <c r="W15" s="53">
        <v>17.708333333333336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12</v>
      </c>
      <c r="H16" s="58">
        <v>12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 t="s">
        <v>20</v>
      </c>
      <c r="T16" s="58" t="s">
        <v>20</v>
      </c>
      <c r="U16" s="58">
        <v>13</v>
      </c>
      <c r="V16" s="58" t="s">
        <v>20</v>
      </c>
      <c r="W16" s="58">
        <v>12.5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14</v>
      </c>
      <c r="H25" s="55"/>
      <c r="I25" s="55">
        <v>3.81</v>
      </c>
      <c r="J25" s="55">
        <v>1.53</v>
      </c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17.809999999999999</v>
      </c>
      <c r="AP25" s="52">
        <f t="shared" si="1"/>
        <v>1.53</v>
      </c>
      <c r="AQ25" s="55">
        <f>SUM(AO25:AP25)</f>
        <v>19.34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900</v>
      </c>
      <c r="F41" s="55">
        <f t="shared" si="8"/>
        <v>730</v>
      </c>
      <c r="G41" s="55">
        <f t="shared" si="8"/>
        <v>11607</v>
      </c>
      <c r="H41" s="55">
        <f t="shared" si="8"/>
        <v>2633</v>
      </c>
      <c r="I41" s="55">
        <f t="shared" si="8"/>
        <v>12030.24</v>
      </c>
      <c r="J41" s="55">
        <f t="shared" si="8"/>
        <v>5561.4299999999994</v>
      </c>
      <c r="K41" s="55">
        <f t="shared" si="8"/>
        <v>1115.3399999999999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2235.7370000000001</v>
      </c>
      <c r="R41" s="55">
        <f t="shared" si="8"/>
        <v>20</v>
      </c>
      <c r="S41" s="55">
        <f>+SUM(S24:S40,S18,S12)</f>
        <v>0</v>
      </c>
      <c r="T41" s="55">
        <f t="shared" si="8"/>
        <v>0</v>
      </c>
      <c r="U41" s="55">
        <f>+SUM(U24:U40,U18,U12)</f>
        <v>840</v>
      </c>
      <c r="V41" s="55">
        <f t="shared" si="8"/>
        <v>0</v>
      </c>
      <c r="W41" s="55">
        <f t="shared" si="8"/>
        <v>280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29008.317000000003</v>
      </c>
      <c r="AP41" s="55">
        <f>SUM(AP12,AP18,AP24:AP37)</f>
        <v>8944.43</v>
      </c>
      <c r="AQ41" s="55">
        <f>SUM(AO41:AP41)</f>
        <v>37952.747000000003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19.399999999999999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2018-01-22T16:10:21Z</dcterms:modified>
</cp:coreProperties>
</file>