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<sst xmlns="http://schemas.openxmlformats.org/spreadsheetml/2006/main" count="356" uniqueCount="69">
  <si>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</si>
  <si>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</si>
  <si>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</si>
  <si>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</si>
  <si>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</si>
  <si>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</si>
  <si>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</si>
  <si>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</si>
  <si>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</si>
  <si>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</si>
  <si>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</si>
  <si>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</si>
  <si>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</si>
  <si>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</si>
  <si>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</si>
  <si>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</si>
  <si>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</si>
  <si>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</si>
  <si>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</si>
  <si>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</si>
  <si>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</si>
  <si>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</si>
  <si>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</si>
  <si>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</si>
  <si>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</si>
  <si>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</si>
  <si>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</si>
  <si>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</si>
  <si>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</si>
  <si>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</si>
  <si>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</si>
  <si>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</si>
  <si>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</si>
  <si>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</si>
  <si>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</si>
  <si>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</si>
  <si>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</si>
  <si>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</si>
  <si>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</si>
  <si>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</si>
  <si>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</si>
  <si>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</si>
  <si>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</si>
  <si>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</si>
  <si>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</si>
  <si>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</si>
  <si>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</si>
  <si>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</si>
  <si>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</si>
  <si>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</si>
  <si>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</si>
  <si>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</si>
  <si>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</si>
  <si>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</si>
  <si>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</si>
  <si>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</si>
  <si>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</si>
  <si>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</si>
  <si>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</si>
  <si>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</si>
  <si>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</si>
  <si>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</si>
  <si>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</si>
  <si>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</si>
  <si>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</si>
  <si>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</si>
  <si>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SM</t>
  </si>
  <si>
    <t xml:space="preserve">        Fecha  : 22/11/2018</t>
  </si>
  <si>
    <t>Callao, 23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</si>
</sst>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7" zoomScale="30" zoomScaleNormal="30" workbookViewId="0">
      <selection activeCell="AQ12" sqref="AQ1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64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9699.0099999999984</v>
      </c>
      <c r="H12" s="51">
        <v>3191.5650000000005</v>
      </c>
      <c r="I12" s="51">
        <v>6963.67</v>
      </c>
      <c r="J12" s="51">
        <v>9823.85</v>
      </c>
      <c r="K12" s="51">
        <v>1118.3800000000001</v>
      </c>
      <c r="L12" s="51">
        <v>79.319999999999993</v>
      </c>
      <c r="M12" s="51">
        <v>0</v>
      </c>
      <c r="N12" s="51">
        <v>0</v>
      </c>
      <c r="O12" s="51">
        <v>0</v>
      </c>
      <c r="P12" s="51">
        <v>0</v>
      </c>
      <c r="Q12" s="51">
        <v>4890</v>
      </c>
      <c r="R12" s="51">
        <v>315</v>
      </c>
      <c r="S12" s="51">
        <v>2685</v>
      </c>
      <c r="T12" s="51">
        <v>85</v>
      </c>
      <c r="U12" s="51">
        <v>800</v>
      </c>
      <c r="V12" s="51">
        <v>1020</v>
      </c>
      <c r="W12" s="51">
        <v>2820</v>
      </c>
      <c r="X12" s="51">
        <v>0</v>
      </c>
      <c r="Y12" s="51">
        <v>2320.4679999999998</v>
      </c>
      <c r="Z12" s="51">
        <v>20.504999999999999</v>
      </c>
      <c r="AA12" s="51">
        <v>6154.2980371667572</v>
      </c>
      <c r="AB12" s="51">
        <v>0</v>
      </c>
      <c r="AC12" s="51">
        <v>7914.7219999999998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45365.548037166758</v>
      </c>
      <c r="AP12" s="52">
        <f>SUMIF($C$11:$AN$11,"I.Mad",C12:AN12)</f>
        <v>14535.24</v>
      </c>
      <c r="AQ12" s="52">
        <f>SUM(AO12:AP12)</f>
        <v>59900.788037166756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37</v>
      </c>
      <c r="H13" s="53">
        <v>58</v>
      </c>
      <c r="I13" s="53">
        <v>38</v>
      </c>
      <c r="J13" s="53">
        <v>158</v>
      </c>
      <c r="K13" s="53">
        <v>5</v>
      </c>
      <c r="L13" s="53">
        <v>1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30</v>
      </c>
      <c r="R13" s="53">
        <v>3</v>
      </c>
      <c r="S13" s="53">
        <v>20</v>
      </c>
      <c r="T13" s="53">
        <v>1</v>
      </c>
      <c r="U13" s="53">
        <v>9</v>
      </c>
      <c r="V13" s="53">
        <v>16</v>
      </c>
      <c r="W13" s="53">
        <v>12</v>
      </c>
      <c r="X13" s="53" t="s">
        <v>19</v>
      </c>
      <c r="Y13" s="53">
        <v>12</v>
      </c>
      <c r="Z13" s="53">
        <v>1</v>
      </c>
      <c r="AA13" s="53">
        <v>27</v>
      </c>
      <c r="AB13" s="53" t="s">
        <v>19</v>
      </c>
      <c r="AC13" s="53">
        <v>42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232</v>
      </c>
      <c r="AP13" s="52">
        <f>SUMIF($C$11:$AN$11,"I.Mad",C13:AN13)</f>
        <v>238</v>
      </c>
      <c r="AQ13" s="52">
        <f>SUM(AO13:AP13)</f>
        <v>470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11</v>
      </c>
      <c r="H14" s="53">
        <v>17</v>
      </c>
      <c r="I14" s="53">
        <v>5</v>
      </c>
      <c r="J14" s="53">
        <v>27</v>
      </c>
      <c r="K14" s="53">
        <v>0</v>
      </c>
      <c r="L14" s="53">
        <v>0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7</v>
      </c>
      <c r="R14" s="53">
        <v>3</v>
      </c>
      <c r="S14" s="53">
        <v>6</v>
      </c>
      <c r="T14" s="53" t="s">
        <v>66</v>
      </c>
      <c r="U14" s="53">
        <v>5</v>
      </c>
      <c r="V14" s="53">
        <v>3</v>
      </c>
      <c r="W14" s="53">
        <v>5</v>
      </c>
      <c r="X14" s="53" t="s">
        <v>19</v>
      </c>
      <c r="Y14" s="53">
        <v>4</v>
      </c>
      <c r="Z14" s="53">
        <v>1</v>
      </c>
      <c r="AA14" s="53">
        <v>8</v>
      </c>
      <c r="AB14" s="53" t="s">
        <v>19</v>
      </c>
      <c r="AC14" s="53">
        <v>13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64</v>
      </c>
      <c r="AP14" s="52">
        <f>SUMIF($C$11:$AN$11,"I.Mad",C14:AN14)</f>
        <v>51</v>
      </c>
      <c r="AQ14" s="52">
        <f>SUM(AO14:AP14)</f>
        <v>115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1.4049482870226691E-2</v>
      </c>
      <c r="I15" s="53">
        <v>0.21127787152600139</v>
      </c>
      <c r="J15" s="53">
        <v>0.63228401772761278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10.637026439891892</v>
      </c>
      <c r="R15" s="53">
        <v>14.22953043637335</v>
      </c>
      <c r="S15" s="53">
        <v>1.7225564169159284</v>
      </c>
      <c r="T15" s="53" t="s">
        <v>19</v>
      </c>
      <c r="U15" s="53">
        <v>0.58520659487152904</v>
      </c>
      <c r="V15" s="53">
        <v>6.5532779652126534</v>
      </c>
      <c r="W15" s="53">
        <v>0</v>
      </c>
      <c r="X15" s="53" t="s">
        <v>19</v>
      </c>
      <c r="Y15" s="53">
        <v>2.9741689999999998</v>
      </c>
      <c r="Z15" s="53">
        <v>5.4216870000000004</v>
      </c>
      <c r="AA15" s="53">
        <v>12.877247125360189</v>
      </c>
      <c r="AB15" s="53" t="s">
        <v>19</v>
      </c>
      <c r="AC15" s="53">
        <v>18.909087907948834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14.5</v>
      </c>
      <c r="R16" s="58">
        <v>15</v>
      </c>
      <c r="S16" s="58">
        <v>14.5</v>
      </c>
      <c r="T16" s="58" t="s">
        <v>19</v>
      </c>
      <c r="U16" s="58">
        <v>14.5</v>
      </c>
      <c r="V16" s="58">
        <v>14.5</v>
      </c>
      <c r="W16" s="58">
        <v>15</v>
      </c>
      <c r="X16" s="58" t="s">
        <v>19</v>
      </c>
      <c r="Y16" s="58">
        <v>13</v>
      </c>
      <c r="Z16" s="58">
        <v>12.5</v>
      </c>
      <c r="AA16" s="58">
        <v>12.5</v>
      </c>
      <c r="AB16" s="58" t="s">
        <v>19</v>
      </c>
      <c r="AC16" s="58">
        <v>12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2.052368</v>
      </c>
      <c r="Z30" s="55"/>
      <c r="AA30" s="55">
        <v>5.701962833241871</v>
      </c>
      <c r="AB30" s="71"/>
      <c r="AC30" s="71">
        <v>0.27800000000000002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8.0323308332418719</v>
      </c>
      <c r="AP30" s="52">
        <f t="shared" si="1"/>
        <v>0</v>
      </c>
      <c r="AQ30" s="55">
        <f t="shared" si="2"/>
        <v>8.0323308332418719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9699.0099999999984</v>
      </c>
      <c r="H41" s="55">
        <f t="shared" si="8"/>
        <v>3191.5650000000005</v>
      </c>
      <c r="I41" s="55">
        <f t="shared" si="8"/>
        <v>6963.67</v>
      </c>
      <c r="J41" s="55">
        <f t="shared" si="8"/>
        <v>9823.85</v>
      </c>
      <c r="K41" s="55">
        <f t="shared" si="8"/>
        <v>1118.3800000000001</v>
      </c>
      <c r="L41" s="55">
        <f t="shared" si="8"/>
        <v>79.319999999999993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4890</v>
      </c>
      <c r="R41" s="55">
        <f t="shared" si="8"/>
        <v>315</v>
      </c>
      <c r="S41" s="55">
        <f t="shared" si="8"/>
        <v>2685</v>
      </c>
      <c r="T41" s="55">
        <f t="shared" si="8"/>
        <v>85</v>
      </c>
      <c r="U41" s="55">
        <f t="shared" si="8"/>
        <v>800</v>
      </c>
      <c r="V41" s="55">
        <f t="shared" si="8"/>
        <v>1020</v>
      </c>
      <c r="W41" s="55">
        <f t="shared" si="8"/>
        <v>2820</v>
      </c>
      <c r="X41" s="55">
        <f t="shared" si="8"/>
        <v>0</v>
      </c>
      <c r="Y41" s="55">
        <f t="shared" si="8"/>
        <v>2322.520368</v>
      </c>
      <c r="Z41" s="55">
        <f t="shared" si="8"/>
        <v>20.504999999999999</v>
      </c>
      <c r="AA41" s="55">
        <f t="shared" si="8"/>
        <v>6159.9999999999991</v>
      </c>
      <c r="AB41" s="55">
        <f t="shared" si="8"/>
        <v>0</v>
      </c>
      <c r="AC41" s="55">
        <f t="shared" si="8"/>
        <v>7915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45373.580368000003</v>
      </c>
      <c r="AP41" s="55">
        <f>SUM(AP12,AP18,AP24:AP37)</f>
        <v>14535.24</v>
      </c>
      <c r="AQ41" s="55">
        <f>SUM(AO41:AP41)</f>
        <v>59908.820368000001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19.2</v>
      </c>
      <c r="H42" s="57"/>
      <c r="I42" s="57">
        <v>20.399999999999999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15.8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62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2018-11-23T16:25:50Z</dcterms:modified>
</cp:coreProperties>
</file>