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bma\Documents\Publicaciones\Reportes Pesca Pelagica\2018\Pesca_Anchoveta_Industrial\"/>
    </mc:Choice>
  </mc:AlternateContent>
  <bookViews>
    <workbookView showHorizontalScroll="0" showVerticalScroll="0" showSheetTabs="0" xWindow="0" yWindow="0" windowWidth="28800" windowHeight="11835" tabRatio="540"/>
  </bookViews>
  <sheets>
    <sheet name="reporte" sheetId="5" r:id="rId1"/>
  </sheets>
  <definedNames>
    <definedName name="_xlnm.Print_Area" localSheetId="0">reporte!$A$1:$AQ$47</definedName>
  </definedNames>
  <calcPr calcId="162913"/>
  <fileRecoveryPr repairLoad="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<sst xmlns="http://schemas.openxmlformats.org/spreadsheetml/2006/main" count="376" uniqueCount="69">
  <si>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</si>
  <si>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</si>
  <si>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</si>
  <si>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</si>
  <si>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</si>
  <si>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</si>
  <si>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</si>
  <si>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</si>
  <si>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</si>
  <si>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</si>
  <si>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</si>
  <si>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</si>
  <si>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</si>
  <si>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</si>
  <si>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</si>
  <si>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</si>
  <si>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</si>
  <si>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</si>
  <si>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</si>
  <si>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</si>
  <si>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</si>
  <si>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</si>
  <si>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</si>
  <si>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</si>
  <si>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</si>
  <si>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</si>
  <si>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</si>
  <si>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</si>
  <si>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</si>
  <si>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</si>
  <si>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</si>
  <si>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</si>
  <si>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</si>
  <si>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</si>
  <si>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</si>
  <si>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</si>
  <si>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</si>
  <si>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</si>
  <si>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</si>
  <si>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</si>
  <si>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</si>
  <si>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</si>
  <si>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</si>
  <si>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</si>
  <si>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</si>
  <si>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</si>
  <si>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</si>
  <si>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</si>
  <si>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</si>
  <si>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</si>
  <si>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</si>
  <si>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</si>
  <si>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</si>
  <si>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</si>
  <si>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</si>
  <si>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</si>
  <si>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</si>
  <si>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</si>
  <si>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</si>
  <si>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</si>
  <si>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</si>
  <si>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</si>
  <si>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</si>
  <si>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</si>
  <si>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</si>
  <si>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</si>
  <si>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 xml:space="preserve">        Fecha  : 27/12/2018</t>
  </si>
  <si>
    <t>Callao, 28 de diciembre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</si>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</sst>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Q13" zoomScale="25" zoomScaleNormal="25" workbookViewId="0">
      <selection activeCell="AB34" sqref="AB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2413.5500000000002</v>
      </c>
      <c r="H12" s="51">
        <v>0</v>
      </c>
      <c r="I12" s="51">
        <v>10745.22</v>
      </c>
      <c r="J12" s="51">
        <v>944.83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1120</v>
      </c>
      <c r="T12" s="51">
        <v>125</v>
      </c>
      <c r="U12" s="51">
        <v>800</v>
      </c>
      <c r="V12" s="51">
        <v>165</v>
      </c>
      <c r="W12" s="51">
        <v>2415</v>
      </c>
      <c r="X12" s="51">
        <v>0</v>
      </c>
      <c r="Y12" s="51">
        <v>4121.7384000000002</v>
      </c>
      <c r="Z12" s="51">
        <v>460.41050000000001</v>
      </c>
      <c r="AA12" s="51">
        <v>0</v>
      </c>
      <c r="AB12" s="51">
        <v>0</v>
      </c>
      <c r="AC12" s="51">
        <v>291.45272727272732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21906.961127272727</v>
      </c>
      <c r="AP12" s="52">
        <f>SUMIF($C$11:$AN$11,"I.Mad",C12:AN12)</f>
        <v>1695.2404999999999</v>
      </c>
      <c r="AQ12" s="52">
        <f>SUM(AO12:AP12)</f>
        <v>23602.201627272727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13</v>
      </c>
      <c r="H13" s="53" t="s">
        <v>19</v>
      </c>
      <c r="I13" s="53">
        <v>58</v>
      </c>
      <c r="J13" s="53">
        <v>21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>
        <v>5</v>
      </c>
      <c r="T13" s="53">
        <v>2</v>
      </c>
      <c r="U13" s="53">
        <v>7</v>
      </c>
      <c r="V13" s="53">
        <v>4</v>
      </c>
      <c r="W13" s="53">
        <v>25</v>
      </c>
      <c r="X13" s="53" t="s">
        <v>19</v>
      </c>
      <c r="Y13" s="53">
        <v>34</v>
      </c>
      <c r="Z13" s="53">
        <v>5</v>
      </c>
      <c r="AA13" s="53" t="s">
        <v>19</v>
      </c>
      <c r="AB13" s="53" t="s">
        <v>19</v>
      </c>
      <c r="AC13" s="53">
        <v>5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147</v>
      </c>
      <c r="AP13" s="52">
        <f>SUMIF($C$11:$AN$11,"I.Mad",C13:AN13)</f>
        <v>32</v>
      </c>
      <c r="AQ13" s="52">
        <f>SUM(AO13:AP13)</f>
        <v>179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6</v>
      </c>
      <c r="H14" s="53" t="s">
        <v>19</v>
      </c>
      <c r="I14" s="53">
        <v>24</v>
      </c>
      <c r="J14" s="53">
        <v>2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>
        <v>4</v>
      </c>
      <c r="T14" s="53" t="s">
        <v>68</v>
      </c>
      <c r="U14" s="53">
        <v>4</v>
      </c>
      <c r="V14" s="53">
        <v>1</v>
      </c>
      <c r="W14" s="53">
        <v>8</v>
      </c>
      <c r="X14" s="53" t="s">
        <v>19</v>
      </c>
      <c r="Y14" s="53">
        <v>7</v>
      </c>
      <c r="Z14" s="53">
        <v>2</v>
      </c>
      <c r="AA14" s="53" t="s">
        <v>19</v>
      </c>
      <c r="AB14" s="53" t="s">
        <v>19</v>
      </c>
      <c r="AC14" s="53">
        <v>2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55</v>
      </c>
      <c r="AP14" s="52">
        <f>SUMIF($C$11:$AN$11,"I.Mad",C14:AN14)</f>
        <v>5</v>
      </c>
      <c r="AQ14" s="52">
        <f>SUM(AO14:AP14)</f>
        <v>60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5.339473728035083E-2</v>
      </c>
      <c r="H15" s="53" t="s">
        <v>19</v>
      </c>
      <c r="I15" s="53">
        <v>9.4401055620903729E-2</v>
      </c>
      <c r="J15" s="53">
        <v>6.5783559455255242E-2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>
        <v>26.607317285471609</v>
      </c>
      <c r="T15" s="53" t="s">
        <v>19</v>
      </c>
      <c r="U15" s="53">
        <v>2.2163259679057452</v>
      </c>
      <c r="V15" s="53">
        <v>3.7037037037037033</v>
      </c>
      <c r="W15" s="53">
        <v>11.85449740888312</v>
      </c>
      <c r="X15" s="53" t="s">
        <v>19</v>
      </c>
      <c r="Y15" s="53">
        <v>12.887254</v>
      </c>
      <c r="Z15" s="53">
        <v>1.1353580000000001</v>
      </c>
      <c r="AA15" s="53" t="s">
        <v>19</v>
      </c>
      <c r="AB15" s="53" t="s">
        <v>19</v>
      </c>
      <c r="AC15" s="53">
        <v>2.8612373992491249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13.5</v>
      </c>
      <c r="H16" s="58" t="s">
        <v>19</v>
      </c>
      <c r="I16" s="58">
        <v>14</v>
      </c>
      <c r="J16" s="58">
        <v>13.5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>
        <v>13</v>
      </c>
      <c r="T16" s="58" t="s">
        <v>19</v>
      </c>
      <c r="U16" s="58">
        <v>14</v>
      </c>
      <c r="V16" s="58">
        <v>14.5</v>
      </c>
      <c r="W16" s="58">
        <v>13</v>
      </c>
      <c r="X16" s="58" t="s">
        <v>19</v>
      </c>
      <c r="Y16" s="58">
        <v>13</v>
      </c>
      <c r="Z16" s="58">
        <v>13</v>
      </c>
      <c r="AA16" s="58" t="s">
        <v>19</v>
      </c>
      <c r="AB16" s="58" t="s">
        <v>19</v>
      </c>
      <c r="AC16" s="58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8.8465711000000002</v>
      </c>
      <c r="Z30" s="55">
        <v>0.42949310000000002</v>
      </c>
      <c r="AA30" s="55"/>
      <c r="AB30" s="71"/>
      <c r="AC30" s="55">
        <v>8.5472727272727269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17.393843827272725</v>
      </c>
      <c r="AP30" s="52">
        <f t="shared" si="1"/>
        <v>0.42949310000000002</v>
      </c>
      <c r="AQ30" s="55">
        <f t="shared" si="2"/>
        <v>17.823336927272724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2413.5500000000002</v>
      </c>
      <c r="H41" s="55">
        <f t="shared" si="8"/>
        <v>0</v>
      </c>
      <c r="I41" s="55">
        <f t="shared" si="8"/>
        <v>10745.22</v>
      </c>
      <c r="J41" s="55">
        <f t="shared" si="8"/>
        <v>944.83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1120</v>
      </c>
      <c r="T41" s="55">
        <f t="shared" si="8"/>
        <v>125</v>
      </c>
      <c r="U41" s="55">
        <f t="shared" si="8"/>
        <v>800</v>
      </c>
      <c r="V41" s="55">
        <f t="shared" si="8"/>
        <v>165</v>
      </c>
      <c r="W41" s="55">
        <f t="shared" si="8"/>
        <v>2415</v>
      </c>
      <c r="X41" s="55">
        <f t="shared" si="8"/>
        <v>0</v>
      </c>
      <c r="Y41" s="55">
        <f t="shared" si="8"/>
        <v>4130.5849711000001</v>
      </c>
      <c r="Z41" s="55">
        <f t="shared" si="8"/>
        <v>460.83999310000002</v>
      </c>
      <c r="AA41" s="55">
        <f t="shared" si="8"/>
        <v>0</v>
      </c>
      <c r="AB41" s="55">
        <f t="shared" si="8"/>
        <v>0</v>
      </c>
      <c r="AC41" s="55">
        <f t="shared" si="8"/>
        <v>300.00000000000006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21924.354971100001</v>
      </c>
      <c r="AP41" s="55">
        <f>SUM(AP12,AP18,AP24:AP37)</f>
        <v>1695.6699930999998</v>
      </c>
      <c r="AQ41" s="55">
        <f>SUM(AO41:AP41)</f>
        <v>23620.024964200002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19.100000000000001</v>
      </c>
      <c r="H42" s="57"/>
      <c r="I42" s="57">
        <v>22.7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16.8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</cp:lastModifiedBy>
  <cp:lastPrinted>2018-11-19T17:24:41Z</cp:lastPrinted>
  <dcterms:created xsi:type="dcterms:W3CDTF">2008-10-21T17:58:04Z</dcterms:created>
  <dcterms:modified xsi:type="dcterms:W3CDTF">2018-12-28T21:18:47Z</dcterms:modified>
</cp:coreProperties>
</file>