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15" windowHeight="8250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<sst xmlns="http://schemas.openxmlformats.org/spreadsheetml/2006/main" count="403" uniqueCount="66">
  <si>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</si>
  <si>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</si>
  <si>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</si>
  <si>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</si>
  <si>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</si>
  <si>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</si>
  <si>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</si>
  <si>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</si>
  <si>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</si>
  <si>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</si>
  <si>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</si>
  <si>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</si>
  <si>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</si>
  <si>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</si>
  <si>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</si>
  <si>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</si>
  <si>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</si>
  <si>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</si>
  <si>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</si>
  <si>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</si>
  <si>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</si>
  <si>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</si>
  <si>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</si>
  <si>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</si>
  <si>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</si>
  <si>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</si>
  <si>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</si>
  <si>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</si>
  <si>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</si>
  <si>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</si>
  <si>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</si>
  <si>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</si>
  <si>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</si>
  <si>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</si>
  <si>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</si>
  <si>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</si>
  <si>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</si>
  <si>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</si>
  <si>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</si>
  <si>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</si>
  <si>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</si>
  <si>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</si>
  <si>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</si>
  <si>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</si>
  <si>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</si>
  <si>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</si>
  <si>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</si>
  <si>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</si>
  <si>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</si>
  <si>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</si>
  <si>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</si>
  <si>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</si>
  <si>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</si>
  <si>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</si>
  <si>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</si>
  <si>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</si>
  <si>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</si>
  <si>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</si>
  <si>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 xml:space="preserve"> R.M.N°185-2011-PRODUCE  </t>
  </si>
  <si>
    <t xml:space="preserve"> R.M.N°303-2011-PRODUCE,</t>
  </si>
  <si>
    <r>
      <t xml:space="preserve"> MBC/</t>
    </r>
    <r>
      <rPr>
        <sz val="12"/>
        <rFont val="Trebuchet MS"/>
        <family val="2"/>
      </rPr>
      <t>mfm, eda.</t>
    </r>
  </si>
  <si>
    <t>MALAGUA</t>
  </si>
  <si>
    <t xml:space="preserve">           Atención: Sr. Josè  Urquizo Maggia</t>
  </si>
  <si>
    <t xml:space="preserve"> R.M.N° 133-2012-PRODUCE,  R.M.N°142-2012-PRODUCE  </t>
  </si>
  <si>
    <t xml:space="preserve">        Fecha  : 30/03/2012</t>
  </si>
  <si>
    <t>Callao, 02 de  Abril del 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</si>
</sst>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S16">
      <selection activeCell="AO33" sqref="AO33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4" width="7.140625" style="0" customWidth="1"/>
    <col min="5" max="6" width="7.28125" style="0" customWidth="1"/>
    <col min="7" max="7" width="9.140625" style="0" customWidth="1"/>
    <col min="8" max="8" width="7.00390625" style="0" customWidth="1"/>
    <col min="9" max="9" width="9.8515625" style="0" customWidth="1"/>
    <col min="10" max="10" width="7.57421875" style="0" customWidth="1"/>
    <col min="11" max="11" width="8.4218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6.28125" style="0" customWidth="1"/>
    <col min="17" max="17" width="9.28125" style="0" customWidth="1"/>
    <col min="18" max="18" width="8.57421875" style="0" customWidth="1"/>
    <col min="19" max="19" width="7.8515625" style="0" customWidth="1"/>
    <col min="20" max="20" width="8.57421875" style="0" customWidth="1"/>
    <col min="21" max="21" width="7.7109375" style="0" customWidth="1"/>
    <col min="22" max="22" width="9.00390625" style="0" customWidth="1"/>
    <col min="23" max="23" width="8.421875" style="0" customWidth="1"/>
    <col min="24" max="24" width="8.00390625" style="0" customWidth="1"/>
    <col min="25" max="25" width="9.140625" style="0" customWidth="1"/>
    <col min="26" max="26" width="7.7109375" style="0" customWidth="1"/>
    <col min="27" max="27" width="8.8515625" style="0" customWidth="1"/>
    <col min="28" max="28" width="8.00390625" style="0" customWidth="1"/>
    <col min="29" max="29" width="9.5742187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8.421875" style="0" customWidth="1"/>
    <col min="38" max="38" width="6.140625" style="0" customWidth="1"/>
    <col min="39" max="39" width="9.57421875" style="0" customWidth="1"/>
    <col min="40" max="40" width="8.8515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84"/>
    </row>
    <row r="7" spans="2:43" ht="18">
      <c r="B7" s="11" t="s">
        <v>3</v>
      </c>
      <c r="C7" s="12" t="s">
        <v>59</v>
      </c>
      <c r="D7" s="13"/>
      <c r="E7" s="13"/>
      <c r="F7" s="13"/>
      <c r="G7" s="14"/>
      <c r="H7" s="12" t="s">
        <v>58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106</v>
      </c>
      <c r="AN10" s="28">
        <v>286</v>
      </c>
      <c r="AO10" s="28">
        <f>SUMIF($C$9:$AN$9,"Ind",C10:AN10)</f>
        <v>106</v>
      </c>
      <c r="AP10" s="28">
        <f>SUMIF($C$9:$AN$9,"I.Mad",C10:AN10)</f>
        <v>286</v>
      </c>
      <c r="AQ10" s="28">
        <f>SUM(AO10:AP10)</f>
        <v>392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>
        <v>1</v>
      </c>
      <c r="AN11" s="30">
        <v>4</v>
      </c>
      <c r="AO11" s="28">
        <f>SUMIF($C$9:$AN$9,"Ind",C11:AN11)</f>
        <v>1</v>
      </c>
      <c r="AP11" s="28">
        <f>SUMIF($C$9:$AN$9,"I.Mad",C11:AN11)</f>
        <v>4</v>
      </c>
      <c r="AQ11" s="28">
        <f>SUM(AO11:AP11)</f>
        <v>5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>
        <v>1</v>
      </c>
      <c r="AN12" s="30">
        <v>2</v>
      </c>
      <c r="AO12" s="28">
        <f>SUMIF($C$9:$AN$9,"Ind",C12:AN12)</f>
        <v>1</v>
      </c>
      <c r="AP12" s="28">
        <f>SUMIF($C$9:$AN$9,"I.Mad",C12:AN12)</f>
        <v>2</v>
      </c>
      <c r="AQ12" s="28">
        <f>SUM(AO12:AP12)</f>
        <v>3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>
        <v>1</v>
      </c>
      <c r="AN13" s="30">
        <v>2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>
        <v>14</v>
      </c>
      <c r="AN14" s="59">
        <v>13.5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63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>
        <v>900</v>
      </c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1692</v>
      </c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2592</v>
      </c>
      <c r="AP22" s="28">
        <f aca="true" t="shared" si="1" ref="AP22:AP35">SUMIF($C$9:$AN$9,"I.Mad",C22:AN22)</f>
        <v>0</v>
      </c>
      <c r="AQ22" s="28">
        <f aca="true" t="shared" si="2" ref="AQ22:AQ35">SUM(AO22:AP22)</f>
        <v>2592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8</v>
      </c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8</v>
      </c>
      <c r="AP23" s="28">
        <f t="shared" si="1"/>
        <v>0</v>
      </c>
      <c r="AQ23" s="28">
        <f t="shared" si="2"/>
        <v>8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61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900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1700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106</v>
      </c>
      <c r="AN36" s="28">
        <f t="shared" si="3"/>
        <v>286</v>
      </c>
      <c r="AO36" s="28">
        <f>SUM(AO10,AO16,AO22:AO35)</f>
        <v>2706</v>
      </c>
      <c r="AP36" s="28">
        <f>SUM(AP10,AP16,AP22:AP35)</f>
        <v>286</v>
      </c>
      <c r="AQ36" s="28">
        <f>SUM(AO36:AP36)</f>
        <v>2992</v>
      </c>
    </row>
    <row r="37" spans="2:43" ht="22.5" customHeight="1">
      <c r="B37" s="27" t="s">
        <v>51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>
        <v>16.5</v>
      </c>
      <c r="AL37" s="62"/>
      <c r="AM37" s="63"/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60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2012-02-20T17:12:16Z</dcterms:modified>
  <cp:category/>
  <cp:version/>
  <cp:contentType/>
  <cp:contentStatus/>
</cp:coreProperties>
</file>