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<sst xmlns="http://schemas.openxmlformats.org/spreadsheetml/2006/main" count="335" uniqueCount="68">
  <si>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</si>
  <si>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</si>
  <si>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</si>
  <si>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</si>
  <si>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</si>
  <si>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</si>
  <si>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</si>
  <si>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</si>
  <si>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</si>
  <si>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</si>
  <si>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</si>
  <si>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</si>
  <si>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</si>
  <si>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</si>
  <si>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</si>
  <si>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</si>
  <si>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</si>
  <si>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</si>
  <si>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</si>
  <si>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</si>
  <si>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</si>
  <si>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</si>
  <si>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</si>
  <si>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</si>
  <si>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</si>
  <si>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</si>
  <si>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</si>
  <si>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</si>
  <si>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</si>
  <si>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</si>
  <si>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</si>
  <si>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</si>
  <si>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</si>
  <si>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</si>
  <si>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</si>
  <si>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</si>
  <si>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</si>
  <si>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</si>
  <si>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</si>
  <si>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</si>
  <si>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</si>
  <si>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</si>
  <si>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</si>
  <si>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</si>
  <si>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</si>
  <si>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</si>
  <si>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</si>
  <si>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</si>
  <si>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</si>
  <si>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</si>
  <si>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</si>
  <si>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</si>
  <si>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</si>
  <si>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</si>
  <si>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</si>
  <si>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</si>
  <si>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</si>
  <si>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</si>
  <si>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</si>
  <si>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</si>
  <si>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</si>
  <si>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</si>
  <si>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</si>
  <si>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s/m</t>
  </si>
  <si>
    <t xml:space="preserve">        Fecha  : 30/05/2012</t>
  </si>
  <si>
    <t>Callao, 31 de  Mayo del 2012</t>
  </si>
  <si>
    <t>12.5-14.5</t>
  </si>
  <si>
    <r>
      <t xml:space="preserve"> GCQ/</t>
    </r>
    <r>
      <rPr>
        <sz val="12"/>
        <rFont val="Trebuchet MS"/>
        <family val="2"/>
      </rPr>
      <t>mfm, eda,due.</t>
    </r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</si>
</sst>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U29" sqref="U29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9.00390625" style="0" customWidth="1"/>
    <col min="6" max="6" width="9.7109375" style="0" customWidth="1"/>
    <col min="7" max="7" width="9.140625" style="0" customWidth="1"/>
    <col min="8" max="8" width="8.57421875" style="0" customWidth="1"/>
    <col min="9" max="9" width="13.140625" style="0" customWidth="1"/>
    <col min="10" max="10" width="8.7109375" style="0" customWidth="1"/>
    <col min="11" max="11" width="9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7109375" style="0" customWidth="1"/>
    <col min="20" max="20" width="9.00390625" style="0" customWidth="1"/>
    <col min="21" max="21" width="9.57421875" style="0" customWidth="1"/>
    <col min="22" max="22" width="9.140625" style="0" customWidth="1"/>
    <col min="23" max="23" width="10.8515625" style="0" customWidth="1"/>
    <col min="24" max="24" width="10.00390625" style="0" customWidth="1"/>
    <col min="25" max="25" width="10.140625" style="0" customWidth="1"/>
    <col min="26" max="26" width="8.421875" style="0" customWidth="1"/>
    <col min="27" max="27" width="8.8515625" style="0" customWidth="1"/>
    <col min="28" max="28" width="8.00390625" style="0" customWidth="1"/>
    <col min="29" max="29" width="14.28125" style="0" customWidth="1"/>
    <col min="30" max="30" width="6.57421875" style="0" customWidth="1"/>
    <col min="31" max="31" width="6.7109375" style="0" customWidth="1"/>
    <col min="32" max="32" width="6.140625" style="0" customWidth="1"/>
    <col min="33" max="33" width="9.7109375" style="0" customWidth="1"/>
    <col min="34" max="34" width="8.421875" style="0" customWidth="1"/>
    <col min="35" max="35" width="7.00390625" style="0" customWidth="1"/>
    <col min="36" max="36" width="5.57421875" style="0" customWidth="1"/>
    <col min="37" max="37" width="8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2036</v>
      </c>
      <c r="D10" s="28" t="s">
        <v>29</v>
      </c>
      <c r="E10" s="28">
        <v>1194</v>
      </c>
      <c r="F10" s="28">
        <v>1639</v>
      </c>
      <c r="G10" s="28">
        <v>8461</v>
      </c>
      <c r="H10" s="28">
        <v>1683</v>
      </c>
      <c r="I10" s="28">
        <v>6466</v>
      </c>
      <c r="J10" s="28">
        <v>210</v>
      </c>
      <c r="K10" s="28">
        <v>563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2500</v>
      </c>
      <c r="R10" s="28">
        <v>0</v>
      </c>
      <c r="S10" s="28">
        <v>1290</v>
      </c>
      <c r="T10" s="28">
        <v>810</v>
      </c>
      <c r="U10" s="28">
        <v>770</v>
      </c>
      <c r="V10" s="28">
        <v>780</v>
      </c>
      <c r="W10" s="28">
        <v>3160</v>
      </c>
      <c r="X10" s="28">
        <v>3270</v>
      </c>
      <c r="Y10" s="28">
        <v>4740</v>
      </c>
      <c r="Z10" s="28">
        <v>452</v>
      </c>
      <c r="AA10" s="28">
        <v>0</v>
      </c>
      <c r="AB10" s="28">
        <v>0</v>
      </c>
      <c r="AC10" s="28">
        <v>29</v>
      </c>
      <c r="AD10" s="28">
        <v>0</v>
      </c>
      <c r="AE10" s="28">
        <v>0</v>
      </c>
      <c r="AF10" s="28">
        <v>0</v>
      </c>
      <c r="AG10" s="28">
        <v>885</v>
      </c>
      <c r="AH10" s="28">
        <v>0</v>
      </c>
      <c r="AI10" s="28">
        <v>0</v>
      </c>
      <c r="AJ10" s="28">
        <v>0</v>
      </c>
      <c r="AK10" s="28">
        <v>206</v>
      </c>
      <c r="AL10" s="28">
        <v>0</v>
      </c>
      <c r="AM10" s="28">
        <v>0</v>
      </c>
      <c r="AN10" s="28">
        <v>0</v>
      </c>
      <c r="AO10" s="28">
        <f>SUMIF($C$9:$AN$9,"Ind",C10:AN10)</f>
        <v>32300</v>
      </c>
      <c r="AP10" s="28">
        <f>SUMIF($C$9:$AN$9,"I.Mad",C10:AN10)</f>
        <v>8844</v>
      </c>
      <c r="AQ10" s="28">
        <f>SUM(AO10:AP10)</f>
        <v>41144</v>
      </c>
    </row>
    <row r="11" spans="2:51" ht="20.25">
      <c r="B11" s="29" t="s">
        <v>28</v>
      </c>
      <c r="C11" s="30">
        <v>10</v>
      </c>
      <c r="D11" s="30" t="s">
        <v>29</v>
      </c>
      <c r="E11" s="30">
        <v>4</v>
      </c>
      <c r="F11" s="30">
        <v>107</v>
      </c>
      <c r="G11" s="30">
        <v>36</v>
      </c>
      <c r="H11" s="30">
        <v>32</v>
      </c>
      <c r="I11" s="30">
        <v>40</v>
      </c>
      <c r="J11" s="30">
        <v>3</v>
      </c>
      <c r="K11" s="30">
        <v>2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21</v>
      </c>
      <c r="R11" s="30" t="s">
        <v>29</v>
      </c>
      <c r="S11" s="30">
        <v>7</v>
      </c>
      <c r="T11" s="30">
        <v>15</v>
      </c>
      <c r="U11" s="30">
        <v>5</v>
      </c>
      <c r="V11" s="30">
        <v>15</v>
      </c>
      <c r="W11" s="30">
        <v>20</v>
      </c>
      <c r="X11" s="30">
        <v>79</v>
      </c>
      <c r="Y11" s="30">
        <v>56</v>
      </c>
      <c r="Z11" s="30">
        <v>9</v>
      </c>
      <c r="AA11" s="30" t="s">
        <v>29</v>
      </c>
      <c r="AB11" s="30" t="s">
        <v>29</v>
      </c>
      <c r="AC11" s="30">
        <v>1</v>
      </c>
      <c r="AD11" s="30" t="s">
        <v>29</v>
      </c>
      <c r="AE11" s="30" t="s">
        <v>29</v>
      </c>
      <c r="AF11" s="30" t="s">
        <v>29</v>
      </c>
      <c r="AG11" s="30">
        <v>5</v>
      </c>
      <c r="AH11" s="30" t="s">
        <v>29</v>
      </c>
      <c r="AI11" s="30" t="s">
        <v>29</v>
      </c>
      <c r="AJ11" s="30" t="s">
        <v>29</v>
      </c>
      <c r="AK11" s="30">
        <v>1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208</v>
      </c>
      <c r="AP11" s="28">
        <f>SUMIF($C$9:$AN$9,"I.Mad",C11:AN11)</f>
        <v>260</v>
      </c>
      <c r="AQ11" s="28">
        <f>SUM(AO11:AP11)</f>
        <v>468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3</v>
      </c>
      <c r="D12" s="30" t="s">
        <v>29</v>
      </c>
      <c r="E12" s="30">
        <v>1</v>
      </c>
      <c r="F12" s="30">
        <v>10</v>
      </c>
      <c r="G12" s="30">
        <v>9</v>
      </c>
      <c r="H12" s="30">
        <v>6</v>
      </c>
      <c r="I12" s="30">
        <v>16</v>
      </c>
      <c r="J12" s="30">
        <v>2</v>
      </c>
      <c r="K12" s="30">
        <v>2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7</v>
      </c>
      <c r="R12" s="30" t="s">
        <v>29</v>
      </c>
      <c r="S12" s="30">
        <v>3</v>
      </c>
      <c r="T12" s="30">
        <v>5</v>
      </c>
      <c r="U12" s="30">
        <v>2</v>
      </c>
      <c r="V12" s="30">
        <v>5</v>
      </c>
      <c r="W12" s="30">
        <v>3</v>
      </c>
      <c r="X12" s="30">
        <v>11</v>
      </c>
      <c r="Y12" s="30">
        <v>14</v>
      </c>
      <c r="Z12" s="30">
        <v>2</v>
      </c>
      <c r="AA12" s="30" t="s">
        <v>29</v>
      </c>
      <c r="AB12" s="30" t="s">
        <v>29</v>
      </c>
      <c r="AC12" s="30">
        <v>1</v>
      </c>
      <c r="AD12" s="30" t="s">
        <v>29</v>
      </c>
      <c r="AE12" s="30" t="s">
        <v>29</v>
      </c>
      <c r="AF12" s="30" t="s">
        <v>29</v>
      </c>
      <c r="AG12" s="30">
        <v>2</v>
      </c>
      <c r="AH12" s="30" t="s">
        <v>29</v>
      </c>
      <c r="AI12" s="30" t="s">
        <v>29</v>
      </c>
      <c r="AJ12" s="30" t="s">
        <v>29</v>
      </c>
      <c r="AK12" s="30" t="s">
        <v>63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63</v>
      </c>
      <c r="AP12" s="28">
        <f>SUMIF($C$9:$AN$9,"I.Mad",C12:AN12)</f>
        <v>41</v>
      </c>
      <c r="AQ12" s="28">
        <f>SUM(AO12:AP12)</f>
        <v>104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5</v>
      </c>
      <c r="D13" s="30"/>
      <c r="E13" s="30">
        <v>6</v>
      </c>
      <c r="F13" s="30">
        <v>0</v>
      </c>
      <c r="G13" s="30">
        <v>0</v>
      </c>
      <c r="H13" s="30">
        <v>0</v>
      </c>
      <c r="I13" s="30">
        <v>0.27</v>
      </c>
      <c r="J13" s="30">
        <v>1.56</v>
      </c>
      <c r="K13" s="30">
        <v>0.76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3</v>
      </c>
      <c r="R13" s="30" t="s">
        <v>29</v>
      </c>
      <c r="S13" s="30">
        <v>0.5</v>
      </c>
      <c r="T13" s="30">
        <v>0</v>
      </c>
      <c r="U13" s="30">
        <v>0</v>
      </c>
      <c r="V13" s="30">
        <v>0</v>
      </c>
      <c r="W13" s="30">
        <v>1.4</v>
      </c>
      <c r="X13" s="30">
        <v>2</v>
      </c>
      <c r="Y13" s="30">
        <v>1.6</v>
      </c>
      <c r="Z13" s="30">
        <v>2.5</v>
      </c>
      <c r="AA13" s="30" t="s">
        <v>29</v>
      </c>
      <c r="AB13" s="30" t="s">
        <v>29</v>
      </c>
      <c r="AC13" s="30">
        <v>11.49</v>
      </c>
      <c r="AD13" s="30" t="s">
        <v>29</v>
      </c>
      <c r="AE13" s="30" t="s">
        <v>29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12.5</v>
      </c>
      <c r="D14" s="59" t="s">
        <v>29</v>
      </c>
      <c r="E14" s="59">
        <v>12.5</v>
      </c>
      <c r="F14" s="59">
        <v>15.5</v>
      </c>
      <c r="G14" s="59">
        <v>14.5</v>
      </c>
      <c r="H14" s="59">
        <v>14.5</v>
      </c>
      <c r="I14" s="59">
        <v>14.5</v>
      </c>
      <c r="J14" s="59">
        <v>14.5</v>
      </c>
      <c r="K14" s="59">
        <v>14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>
        <v>14.5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>
        <v>14.5</v>
      </c>
      <c r="Z14" s="59">
        <v>15</v>
      </c>
      <c r="AA14" s="59" t="s">
        <v>29</v>
      </c>
      <c r="AB14" s="59" t="s">
        <v>29</v>
      </c>
      <c r="AC14" s="59" t="s">
        <v>66</v>
      </c>
      <c r="AD14" s="59" t="s">
        <v>29</v>
      </c>
      <c r="AE14" s="59" t="s">
        <v>29</v>
      </c>
      <c r="AF14" s="59" t="s">
        <v>29</v>
      </c>
      <c r="AG14" s="59">
        <v>16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2</v>
      </c>
      <c r="J22" s="55"/>
      <c r="K22" s="54">
        <v>1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</v>
      </c>
      <c r="AP22" s="28">
        <f aca="true" t="shared" si="1" ref="AP22:AP35">SUMIF($C$9:$AN$9,"I.Mad",C22:AN22)</f>
        <v>0</v>
      </c>
      <c r="AQ22" s="28">
        <f aca="true" t="shared" si="2" ref="AQ22:AQ35">SUM(AO22:AP22)</f>
        <v>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14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9</v>
      </c>
      <c r="Z23" s="54">
        <v>1</v>
      </c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23</v>
      </c>
      <c r="AP23" s="28">
        <f t="shared" si="1"/>
        <v>1</v>
      </c>
      <c r="AQ23" s="28">
        <f t="shared" si="2"/>
        <v>24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>
        <v>3</v>
      </c>
      <c r="I26" s="54">
        <v>5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6</v>
      </c>
      <c r="AP26" s="28">
        <f t="shared" si="1"/>
        <v>3</v>
      </c>
      <c r="AQ26" s="28">
        <f t="shared" si="2"/>
        <v>9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>
        <v>6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6</v>
      </c>
      <c r="AP32" s="28">
        <f t="shared" si="1"/>
        <v>0</v>
      </c>
      <c r="AQ32" s="28">
        <f t="shared" si="2"/>
        <v>6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2036</v>
      </c>
      <c r="D36" s="28">
        <f aca="true" t="shared" si="3" ref="D36:AN36">+SUM(D10,D16,D22:D35)</f>
        <v>0</v>
      </c>
      <c r="E36" s="28">
        <f t="shared" si="3"/>
        <v>1194</v>
      </c>
      <c r="F36" s="28">
        <f t="shared" si="3"/>
        <v>1639</v>
      </c>
      <c r="G36" s="28">
        <f t="shared" si="3"/>
        <v>8461</v>
      </c>
      <c r="H36" s="28">
        <f t="shared" si="3"/>
        <v>1686</v>
      </c>
      <c r="I36" s="28">
        <f t="shared" si="3"/>
        <v>6493</v>
      </c>
      <c r="J36" s="28">
        <f t="shared" si="3"/>
        <v>210</v>
      </c>
      <c r="K36" s="28">
        <f t="shared" si="3"/>
        <v>564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2500</v>
      </c>
      <c r="R36" s="28">
        <f t="shared" si="3"/>
        <v>0</v>
      </c>
      <c r="S36" s="28">
        <f t="shared" si="3"/>
        <v>1290</v>
      </c>
      <c r="T36" s="28">
        <f t="shared" si="3"/>
        <v>810</v>
      </c>
      <c r="U36" s="28">
        <f t="shared" si="3"/>
        <v>770</v>
      </c>
      <c r="V36" s="28">
        <f t="shared" si="3"/>
        <v>780</v>
      </c>
      <c r="W36" s="28">
        <f t="shared" si="3"/>
        <v>3160</v>
      </c>
      <c r="X36" s="28">
        <f t="shared" si="3"/>
        <v>3270</v>
      </c>
      <c r="Y36" s="28">
        <f t="shared" si="3"/>
        <v>4749</v>
      </c>
      <c r="Z36" s="28">
        <f t="shared" si="3"/>
        <v>453</v>
      </c>
      <c r="AA36" s="28">
        <f t="shared" si="3"/>
        <v>0</v>
      </c>
      <c r="AB36" s="28">
        <f t="shared" si="3"/>
        <v>0</v>
      </c>
      <c r="AC36" s="28">
        <f t="shared" si="3"/>
        <v>30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885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206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32338</v>
      </c>
      <c r="AP36" s="28">
        <f>SUM(AP10,AP16,AP22:AP35)</f>
        <v>8848</v>
      </c>
      <c r="AQ36" s="28">
        <f>SUM(AO36:AP36)</f>
        <v>41186</v>
      </c>
    </row>
    <row r="37" spans="2:43" ht="22.5" customHeight="1">
      <c r="B37" s="27" t="s">
        <v>51</v>
      </c>
      <c r="C37" s="62">
        <v>19.6</v>
      </c>
      <c r="D37" s="62"/>
      <c r="E37" s="62"/>
      <c r="F37" s="62"/>
      <c r="G37" s="62">
        <v>17.63</v>
      </c>
      <c r="H37" s="62"/>
      <c r="I37" s="62">
        <v>19.73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18.07</v>
      </c>
      <c r="V37" s="62"/>
      <c r="W37" s="62"/>
      <c r="X37" s="62"/>
      <c r="Y37" s="62">
        <v>17.8</v>
      </c>
      <c r="Z37" s="62"/>
      <c r="AA37" s="62"/>
      <c r="AB37" s="62"/>
      <c r="AC37" s="62">
        <v>20.7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18.07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2012-05-31T19:58:27Z</cp:lastPrinted>
  <dcterms:created xsi:type="dcterms:W3CDTF">2008-10-21T17:58:04Z</dcterms:created>
  <dcterms:modified xsi:type="dcterms:W3CDTF">2012-05-31T20:43:58Z</dcterms:modified>
  <cp:category/>
  <cp:version/>
  <cp:contentType/>
  <cp:contentStatus/>
</cp:coreProperties>
</file>