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marpe\AFIRNP\Solicitudes\Desembarques\anchoveta\"/>
    </mc:Choice>
  </mc:AlternateContent>
  <xr:revisionPtr revIDLastSave="0" documentId="13_ncr:1_{BACBF79D-7268-4E79-B92A-BBAC4067D36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C33" i="1"/>
  <c r="B33" i="1"/>
  <c r="N32" i="1"/>
  <c r="N31" i="1"/>
  <c r="N30" i="1"/>
  <c r="N29" i="1"/>
  <c r="N28" i="1"/>
  <c r="M26" i="1"/>
  <c r="L26" i="1"/>
  <c r="K26" i="1"/>
  <c r="J26" i="1"/>
  <c r="I26" i="1"/>
  <c r="H26" i="1"/>
  <c r="G26" i="1"/>
  <c r="F26" i="1"/>
  <c r="E26" i="1"/>
  <c r="D26" i="1"/>
  <c r="D27" i="1" s="1"/>
  <c r="C26" i="1"/>
  <c r="C27" i="1" s="1"/>
  <c r="B26" i="1"/>
  <c r="B27" i="1" s="1"/>
  <c r="N25" i="1"/>
  <c r="N24" i="1"/>
  <c r="N23" i="1"/>
  <c r="N22" i="1"/>
  <c r="N21" i="1"/>
  <c r="N20" i="1"/>
  <c r="N19" i="1"/>
  <c r="N18" i="1"/>
  <c r="N17" i="1"/>
  <c r="M16" i="1"/>
  <c r="M27" i="1" s="1"/>
  <c r="M34" i="1" s="1"/>
  <c r="L16" i="1"/>
  <c r="K16" i="1"/>
  <c r="K27" i="1" s="1"/>
  <c r="J16" i="1"/>
  <c r="J27" i="1" s="1"/>
  <c r="I16" i="1"/>
  <c r="H16" i="1"/>
  <c r="G16" i="1"/>
  <c r="F16" i="1"/>
  <c r="E16" i="1"/>
  <c r="E27" i="1" s="1"/>
  <c r="E34" i="1" s="1"/>
  <c r="D16" i="1"/>
  <c r="C16" i="1"/>
  <c r="B16" i="1"/>
  <c r="N15" i="1"/>
  <c r="N14" i="1"/>
  <c r="N13" i="1"/>
  <c r="N12" i="1"/>
  <c r="N11" i="1"/>
  <c r="N10" i="1"/>
  <c r="N9" i="1"/>
  <c r="N8" i="1"/>
  <c r="N7" i="1"/>
  <c r="N6" i="1"/>
  <c r="I27" i="1" l="1"/>
  <c r="K34" i="1"/>
  <c r="C34" i="1"/>
  <c r="D34" i="1"/>
  <c r="B34" i="1"/>
  <c r="J34" i="1"/>
  <c r="L27" i="1"/>
  <c r="L34" i="1" s="1"/>
  <c r="H27" i="1"/>
  <c r="H34" i="1" s="1"/>
  <c r="F27" i="1"/>
  <c r="F34" i="1" s="1"/>
  <c r="N26" i="1"/>
  <c r="G27" i="1"/>
  <c r="G34" i="1" s="1"/>
  <c r="N16" i="1"/>
  <c r="I34" i="1"/>
  <c r="N33" i="1"/>
  <c r="N27" i="1" l="1"/>
  <c r="N34" i="1" s="1"/>
</calcChain>
</file>

<file path=xl/sharedStrings.xml><?xml version="1.0" encoding="utf-8"?>
<sst xmlns="http://schemas.openxmlformats.org/spreadsheetml/2006/main" count="46" uniqueCount="46">
  <si>
    <t>Desembarques mensuales por puerto de anchoveta provenientes de la flota industrial de cerco durante el 2022</t>
  </si>
  <si>
    <t>PUERTO\MES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</si>
  <si>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</si>
  <si>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</si>
  <si>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</si>
  <si>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</si>
  <si>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</si>
  <si>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</si>
  <si>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</si>
  <si>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</si>
  <si>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</si>
  <si>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</si>
  <si>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</si>
  <si>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</si>
  <si>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</si>
  <si>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TUMBES</t>
  </si>
  <si>
    <t>PAITA</t>
  </si>
  <si>
    <t>PARACHIQUE</t>
  </si>
  <si>
    <t>STA.ROSA</t>
  </si>
  <si>
    <t>CHICAMA</t>
  </si>
  <si>
    <t>SALAVERRY</t>
  </si>
  <si>
    <t>CHIMBOTE</t>
  </si>
  <si>
    <t>COISHCO</t>
  </si>
  <si>
    <t>SAMANCO</t>
  </si>
  <si>
    <t>CASMA</t>
  </si>
  <si>
    <t>REG.NORTE</t>
  </si>
  <si>
    <t>HUARMEY</t>
  </si>
  <si>
    <t>SUPE</t>
  </si>
  <si>
    <t>VEGUETA</t>
  </si>
  <si>
    <t>HUACHO</t>
  </si>
  <si>
    <t>CHANCAY</t>
  </si>
  <si>
    <t>CALLAO</t>
  </si>
  <si>
    <t>PUCUSANA</t>
  </si>
  <si>
    <t>T.MORA</t>
  </si>
  <si>
    <t>PISCO</t>
  </si>
  <si>
    <t>REG.CENTRO</t>
  </si>
  <si>
    <t>REG.N+C</t>
  </si>
  <si>
    <t>ATICO</t>
  </si>
  <si>
    <t>PLANCHADA</t>
  </si>
  <si>
    <t>MATARANI</t>
  </si>
  <si>
    <t>MOLLENDO</t>
  </si>
  <si>
    <t>ILO</t>
  </si>
  <si>
    <t>REG.SUR</t>
  </si>
  <si>
    <t>TOTAL PERU</t>
  </si>
  <si>
    <t>Cifras preliminares para uso científico.</t>
  </si>
  <si>
    <t>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</si>
</sst>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0" xfId="0" applyNumberFormat="1" applyFill="1"/>
    <xf numFmtId="1" fontId="0" fillId="2" borderId="0" xfId="0" applyNumberFormat="1" applyFill="1" applyAlignment="1">
      <alignment wrapText="1"/>
    </xf>
    <xf numFmtId="1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37"/>
  <sheetViews>
    <sheetView tabSelected="1" zoomScale="85" zoomScaleNormal="85" workbookViewId="0">
      <selection activeCell="D22" sqref="D22"/>
    </sheetView>
  </sheetViews>
  <sheetFormatPr baseColWidth="10" defaultColWidth="8.88671875" defaultRowHeight="14.4" x14ac:dyDescent="0.3"/>
  <cols>
    <col min="1" max="1" width="12.88671875" customWidth="1"/>
    <col min="2" max="1023" width="10.5546875" customWidth="1"/>
  </cols>
  <sheetData>
    <row r="3" spans="1:14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</row>
    <row r="6" spans="1:14" x14ac:dyDescent="0.3">
      <c r="A6" s="1" t="s">
        <v>15</v>
      </c>
      <c r="B6" s="1"/>
      <c r="C6" s="1"/>
      <c r="D6" s="1"/>
      <c r="E6" s="1"/>
      <c r="F6" s="1"/>
      <c r="G6" s="4"/>
      <c r="H6" s="4"/>
      <c r="I6" s="1"/>
      <c r="J6" s="1"/>
      <c r="K6" s="1"/>
      <c r="L6" s="4"/>
      <c r="M6" s="4"/>
      <c r="N6" s="4">
        <f t="shared" ref="N6:N15" si="0">+SUM(B6:M6)</f>
        <v>0</v>
      </c>
    </row>
    <row r="7" spans="1:14" x14ac:dyDescent="0.3">
      <c r="A7" s="1" t="s">
        <v>16</v>
      </c>
      <c r="B7" s="1"/>
      <c r="C7" s="1"/>
      <c r="D7" s="1"/>
      <c r="E7" s="1"/>
      <c r="F7" s="1"/>
      <c r="G7" s="4"/>
      <c r="H7" s="4"/>
      <c r="I7" s="1"/>
      <c r="J7" s="1"/>
      <c r="K7" s="1"/>
      <c r="L7" s="4"/>
      <c r="M7" s="4"/>
      <c r="N7" s="4">
        <f t="shared" si="0"/>
        <v>0</v>
      </c>
    </row>
    <row r="8" spans="1:14" x14ac:dyDescent="0.3">
      <c r="A8" s="1" t="s">
        <v>17</v>
      </c>
      <c r="B8" s="4"/>
      <c r="C8" s="1"/>
      <c r="D8" s="1"/>
      <c r="E8" s="4"/>
      <c r="F8" s="4">
        <v>17909.07</v>
      </c>
      <c r="G8" s="4">
        <v>38295.839999999997</v>
      </c>
      <c r="H8" s="4">
        <v>2438.91</v>
      </c>
      <c r="I8" s="1"/>
      <c r="J8" s="1"/>
      <c r="K8" s="1"/>
      <c r="L8" s="5">
        <v>2035.65</v>
      </c>
      <c r="M8" s="5">
        <v>61531</v>
      </c>
      <c r="N8" s="4">
        <f t="shared" si="0"/>
        <v>122210.47</v>
      </c>
    </row>
    <row r="9" spans="1:14" x14ac:dyDescent="0.3">
      <c r="A9" s="1" t="s">
        <v>18</v>
      </c>
      <c r="B9" s="4"/>
      <c r="C9" s="1"/>
      <c r="D9" s="1"/>
      <c r="E9" s="4"/>
      <c r="F9" s="1"/>
      <c r="G9" s="4"/>
      <c r="H9" s="4"/>
      <c r="I9" s="1"/>
      <c r="J9" s="1"/>
      <c r="K9" s="1"/>
      <c r="L9" s="4"/>
      <c r="M9" s="4"/>
      <c r="N9" s="4">
        <f t="shared" si="0"/>
        <v>0</v>
      </c>
    </row>
    <row r="10" spans="1:14" x14ac:dyDescent="0.3">
      <c r="A10" s="1" t="s">
        <v>19</v>
      </c>
      <c r="B10" s="4">
        <v>2086.335</v>
      </c>
      <c r="C10" s="1"/>
      <c r="D10" s="1"/>
      <c r="E10" s="4"/>
      <c r="F10" s="4">
        <v>57404.74</v>
      </c>
      <c r="G10" s="4">
        <v>163084.76</v>
      </c>
      <c r="H10" s="4">
        <v>10875.37</v>
      </c>
      <c r="I10" s="1"/>
      <c r="J10" s="1"/>
      <c r="K10" s="1"/>
      <c r="L10" s="5">
        <v>64509.27</v>
      </c>
      <c r="M10" s="5">
        <v>268512.46000000002</v>
      </c>
      <c r="N10" s="4">
        <f t="shared" si="0"/>
        <v>566472.93500000006</v>
      </c>
    </row>
    <row r="11" spans="1:14" x14ac:dyDescent="0.3">
      <c r="A11" s="1" t="s">
        <v>20</v>
      </c>
      <c r="B11" s="4"/>
      <c r="C11" s="1"/>
      <c r="D11" s="1"/>
      <c r="E11" s="4"/>
      <c r="F11" s="1"/>
      <c r="G11" s="4"/>
      <c r="H11" s="4"/>
      <c r="I11" s="1"/>
      <c r="J11" s="1"/>
      <c r="K11" s="1"/>
      <c r="L11" s="4"/>
      <c r="M11" s="4"/>
      <c r="N11" s="4">
        <f t="shared" si="0"/>
        <v>0</v>
      </c>
    </row>
    <row r="12" spans="1:14" x14ac:dyDescent="0.3">
      <c r="A12" s="1" t="s">
        <v>21</v>
      </c>
      <c r="B12" s="4">
        <v>42214.94</v>
      </c>
      <c r="C12" s="1"/>
      <c r="D12" s="1"/>
      <c r="E12" s="4"/>
      <c r="F12" s="4">
        <v>270945.12</v>
      </c>
      <c r="G12" s="4">
        <v>406219.2</v>
      </c>
      <c r="H12" s="4">
        <v>167267.65</v>
      </c>
      <c r="I12" s="1"/>
      <c r="J12" s="1"/>
      <c r="K12" s="1"/>
      <c r="L12" s="5">
        <v>128508.76</v>
      </c>
      <c r="M12" s="5">
        <v>359357.5</v>
      </c>
      <c r="N12" s="4">
        <f t="shared" si="0"/>
        <v>1374513.17</v>
      </c>
    </row>
    <row r="13" spans="1:14" x14ac:dyDescent="0.3">
      <c r="A13" s="1" t="s">
        <v>22</v>
      </c>
      <c r="B13" s="4"/>
      <c r="C13" s="1"/>
      <c r="D13" s="1"/>
      <c r="E13" s="4"/>
      <c r="F13" s="1"/>
      <c r="G13" s="4"/>
      <c r="H13" s="4"/>
      <c r="I13" s="1"/>
      <c r="J13" s="1"/>
      <c r="K13" s="1"/>
      <c r="L13" s="4"/>
      <c r="M13" s="4"/>
      <c r="N13" s="4">
        <f t="shared" si="0"/>
        <v>0</v>
      </c>
    </row>
    <row r="14" spans="1:14" x14ac:dyDescent="0.3">
      <c r="A14" s="1" t="s">
        <v>23</v>
      </c>
      <c r="B14" s="4"/>
      <c r="C14" s="1"/>
      <c r="D14" s="1"/>
      <c r="E14" s="4"/>
      <c r="F14" s="4">
        <v>14131.61</v>
      </c>
      <c r="G14" s="4">
        <v>18788.71</v>
      </c>
      <c r="H14" s="4">
        <v>6389.58</v>
      </c>
      <c r="I14" s="1"/>
      <c r="J14" s="1"/>
      <c r="K14" s="1"/>
      <c r="L14" s="5">
        <v>6715.2</v>
      </c>
      <c r="M14" s="5">
        <v>13418.37</v>
      </c>
      <c r="N14" s="4">
        <f t="shared" si="0"/>
        <v>59443.47</v>
      </c>
    </row>
    <row r="15" spans="1:14" x14ac:dyDescent="0.3">
      <c r="A15" s="1" t="s">
        <v>24</v>
      </c>
      <c r="B15" s="4"/>
      <c r="C15" s="1"/>
      <c r="D15" s="1"/>
      <c r="E15" s="1"/>
      <c r="F15" s="1"/>
      <c r="G15" s="4"/>
      <c r="H15" s="4"/>
      <c r="I15" s="1"/>
      <c r="J15" s="1"/>
      <c r="K15" s="1"/>
      <c r="L15" s="4"/>
      <c r="M15" s="4"/>
      <c r="N15" s="4">
        <f t="shared" si="0"/>
        <v>0</v>
      </c>
    </row>
    <row r="16" spans="1:14" x14ac:dyDescent="0.3">
      <c r="A16" s="2" t="s">
        <v>25</v>
      </c>
      <c r="B16" s="6">
        <f t="shared" ref="B16:N16" si="1">+SUM(B6:B15)</f>
        <v>44301.275000000001</v>
      </c>
      <c r="C16" s="2">
        <f t="shared" si="1"/>
        <v>0</v>
      </c>
      <c r="D16" s="2">
        <f t="shared" si="1"/>
        <v>0</v>
      </c>
      <c r="E16" s="6">
        <f t="shared" si="1"/>
        <v>0</v>
      </c>
      <c r="F16" s="6">
        <f t="shared" si="1"/>
        <v>360390.54</v>
      </c>
      <c r="G16" s="6">
        <f t="shared" si="1"/>
        <v>626388.51</v>
      </c>
      <c r="H16" s="6">
        <f t="shared" si="1"/>
        <v>186971.50999999998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6">
        <f t="shared" si="1"/>
        <v>201768.88</v>
      </c>
      <c r="M16" s="6">
        <f t="shared" si="1"/>
        <v>702819.33</v>
      </c>
      <c r="N16" s="6">
        <f t="shared" si="1"/>
        <v>2122640.0449999999</v>
      </c>
    </row>
    <row r="17" spans="1:14" x14ac:dyDescent="0.3">
      <c r="A17" s="1" t="s">
        <v>26</v>
      </c>
      <c r="B17" s="4"/>
      <c r="C17" s="1"/>
      <c r="D17" s="1"/>
      <c r="E17" s="1"/>
      <c r="F17" s="1"/>
      <c r="G17" s="4"/>
      <c r="H17" s="4"/>
      <c r="I17" s="1"/>
      <c r="J17" s="1"/>
      <c r="K17" s="1"/>
      <c r="L17" s="4"/>
      <c r="M17" s="4"/>
      <c r="N17" s="4">
        <f t="shared" ref="N17:N25" si="2">+SUM(B17:M17)</f>
        <v>0</v>
      </c>
    </row>
    <row r="18" spans="1:14" x14ac:dyDescent="0.3">
      <c r="A18" s="1" t="s">
        <v>27</v>
      </c>
      <c r="B18" s="4">
        <v>471.75</v>
      </c>
      <c r="C18" s="1"/>
      <c r="D18" s="1"/>
      <c r="E18" s="4"/>
      <c r="F18" s="4">
        <v>89951.72</v>
      </c>
      <c r="G18" s="4">
        <v>53797.62</v>
      </c>
      <c r="H18" s="4">
        <v>20008.62</v>
      </c>
      <c r="I18" s="1"/>
      <c r="J18" s="1"/>
      <c r="K18" s="1"/>
      <c r="L18" s="5">
        <v>9387.57</v>
      </c>
      <c r="M18" s="5">
        <v>61766.76</v>
      </c>
      <c r="N18" s="4">
        <f t="shared" si="2"/>
        <v>235384.04</v>
      </c>
    </row>
    <row r="19" spans="1:14" x14ac:dyDescent="0.3">
      <c r="A19" s="1" t="s">
        <v>28</v>
      </c>
      <c r="B19" s="4">
        <v>4745.6549999999997</v>
      </c>
      <c r="C19" s="1"/>
      <c r="D19" s="1"/>
      <c r="E19" s="4"/>
      <c r="F19" s="4">
        <v>72883.92</v>
      </c>
      <c r="G19" s="4">
        <v>41648.629999999997</v>
      </c>
      <c r="H19" s="4">
        <v>22144.65</v>
      </c>
      <c r="I19" s="1"/>
      <c r="J19" s="1"/>
      <c r="K19" s="1"/>
      <c r="L19" s="5">
        <v>9865.35</v>
      </c>
      <c r="M19" s="5">
        <v>33631.56</v>
      </c>
      <c r="N19" s="4">
        <f t="shared" si="2"/>
        <v>184919.76499999998</v>
      </c>
    </row>
    <row r="20" spans="1:14" x14ac:dyDescent="0.3">
      <c r="A20" s="1" t="s">
        <v>29</v>
      </c>
      <c r="B20" s="4">
        <v>3393.5349999999999</v>
      </c>
      <c r="C20" s="1"/>
      <c r="D20" s="1"/>
      <c r="E20" s="4"/>
      <c r="F20" s="4">
        <v>30396.080000000002</v>
      </c>
      <c r="G20" s="4">
        <v>25142.49</v>
      </c>
      <c r="H20" s="4">
        <v>20089.53</v>
      </c>
      <c r="I20" s="1"/>
      <c r="J20" s="1"/>
      <c r="K20" s="1"/>
      <c r="L20" s="5">
        <v>6299.83</v>
      </c>
      <c r="M20" s="5">
        <v>40697.64</v>
      </c>
      <c r="N20" s="4">
        <f t="shared" si="2"/>
        <v>126019.10500000001</v>
      </c>
    </row>
    <row r="21" spans="1:14" x14ac:dyDescent="0.3">
      <c r="A21" s="1" t="s">
        <v>30</v>
      </c>
      <c r="B21" s="4">
        <v>2860.4850000000001</v>
      </c>
      <c r="C21" s="1"/>
      <c r="D21" s="1"/>
      <c r="E21" s="4"/>
      <c r="F21" s="4">
        <v>105710.52</v>
      </c>
      <c r="G21" s="4">
        <v>45127.66</v>
      </c>
      <c r="H21" s="4">
        <v>42182.51</v>
      </c>
      <c r="I21" s="1"/>
      <c r="J21" s="1"/>
      <c r="K21" s="1"/>
      <c r="L21" s="5">
        <v>21935.85</v>
      </c>
      <c r="M21" s="5">
        <v>49080.58</v>
      </c>
      <c r="N21" s="4">
        <f t="shared" si="2"/>
        <v>266897.60500000004</v>
      </c>
    </row>
    <row r="22" spans="1:14" x14ac:dyDescent="0.3">
      <c r="A22" s="1" t="s">
        <v>31</v>
      </c>
      <c r="B22" s="4">
        <v>4457.71</v>
      </c>
      <c r="C22" s="1"/>
      <c r="D22" s="1"/>
      <c r="E22" s="4"/>
      <c r="F22" s="4">
        <v>140563.41</v>
      </c>
      <c r="G22" s="4">
        <v>59731.72</v>
      </c>
      <c r="H22" s="4">
        <v>78096.84</v>
      </c>
      <c r="I22" s="1"/>
      <c r="J22" s="1"/>
      <c r="K22" s="1"/>
      <c r="L22" s="5">
        <v>49355.24</v>
      </c>
      <c r="M22" s="5">
        <v>99596.45</v>
      </c>
      <c r="N22" s="4">
        <f t="shared" si="2"/>
        <v>431801.37</v>
      </c>
    </row>
    <row r="23" spans="1:14" x14ac:dyDescent="0.3">
      <c r="A23" s="1" t="s">
        <v>32</v>
      </c>
      <c r="B23" s="4"/>
      <c r="C23" s="1"/>
      <c r="D23" s="1"/>
      <c r="E23" s="1"/>
      <c r="F23" s="1"/>
      <c r="G23" s="4"/>
      <c r="H23" s="4"/>
      <c r="I23" s="1"/>
      <c r="J23" s="1"/>
      <c r="K23" s="1"/>
      <c r="L23" s="4"/>
      <c r="M23" s="4"/>
      <c r="N23" s="4">
        <f t="shared" si="2"/>
        <v>0</v>
      </c>
    </row>
    <row r="24" spans="1:14" x14ac:dyDescent="0.3">
      <c r="A24" s="1" t="s">
        <v>33</v>
      </c>
      <c r="B24" s="4">
        <v>346.28500000000003</v>
      </c>
      <c r="C24" s="1"/>
      <c r="D24" s="1"/>
      <c r="E24" s="4"/>
      <c r="F24" s="4">
        <v>92542.57</v>
      </c>
      <c r="G24" s="4">
        <v>14555.68</v>
      </c>
      <c r="H24" s="4">
        <v>14377.43</v>
      </c>
      <c r="I24" s="1"/>
      <c r="J24" s="1"/>
      <c r="K24" s="1"/>
      <c r="L24" s="5">
        <v>14950.57</v>
      </c>
      <c r="M24" s="5">
        <v>32705.19</v>
      </c>
      <c r="N24" s="4">
        <f t="shared" si="2"/>
        <v>169477.72500000001</v>
      </c>
    </row>
    <row r="25" spans="1:14" x14ac:dyDescent="0.3">
      <c r="A25" s="1" t="s">
        <v>34</v>
      </c>
      <c r="B25" s="4"/>
      <c r="C25" s="1"/>
      <c r="D25" s="1"/>
      <c r="E25" s="4"/>
      <c r="F25" s="4">
        <v>162786.64000000001</v>
      </c>
      <c r="G25" s="4">
        <v>18782.14</v>
      </c>
      <c r="H25" s="4">
        <v>6948.96</v>
      </c>
      <c r="I25" s="1"/>
      <c r="J25" s="1"/>
      <c r="K25" s="1"/>
      <c r="L25" s="5">
        <v>7704.26</v>
      </c>
      <c r="M25" s="5">
        <v>9633.1200000000008</v>
      </c>
      <c r="N25" s="4">
        <f t="shared" si="2"/>
        <v>205855.12000000002</v>
      </c>
    </row>
    <row r="26" spans="1:14" x14ac:dyDescent="0.3">
      <c r="A26" s="2" t="s">
        <v>35</v>
      </c>
      <c r="B26" s="6">
        <f t="shared" ref="B26:N26" si="3">+SUM(B17:B25)</f>
        <v>16275.419999999998</v>
      </c>
      <c r="C26" s="2">
        <f t="shared" si="3"/>
        <v>0</v>
      </c>
      <c r="D26" s="2">
        <f t="shared" si="3"/>
        <v>0</v>
      </c>
      <c r="E26" s="6">
        <f t="shared" si="3"/>
        <v>0</v>
      </c>
      <c r="F26" s="6">
        <f t="shared" si="3"/>
        <v>694834.86</v>
      </c>
      <c r="G26" s="6">
        <f t="shared" si="3"/>
        <v>258785.94</v>
      </c>
      <c r="H26" s="6">
        <f t="shared" si="3"/>
        <v>203848.53999999998</v>
      </c>
      <c r="I26" s="2">
        <f t="shared" si="3"/>
        <v>0</v>
      </c>
      <c r="J26" s="2">
        <f t="shared" si="3"/>
        <v>0</v>
      </c>
      <c r="K26" s="2">
        <f t="shared" si="3"/>
        <v>0</v>
      </c>
      <c r="L26" s="6">
        <f t="shared" si="3"/>
        <v>119498.67</v>
      </c>
      <c r="M26" s="6">
        <f t="shared" si="3"/>
        <v>327111.30000000005</v>
      </c>
      <c r="N26" s="6">
        <f t="shared" si="3"/>
        <v>1620354.7300000004</v>
      </c>
    </row>
    <row r="27" spans="1:14" x14ac:dyDescent="0.3">
      <c r="A27" s="2" t="s">
        <v>36</v>
      </c>
      <c r="B27" s="6">
        <f t="shared" ref="B27:N27" si="4">+SUM(B26,B16)</f>
        <v>60576.695</v>
      </c>
      <c r="C27" s="2">
        <f t="shared" si="4"/>
        <v>0</v>
      </c>
      <c r="D27" s="2">
        <f t="shared" si="4"/>
        <v>0</v>
      </c>
      <c r="E27" s="6">
        <f t="shared" si="4"/>
        <v>0</v>
      </c>
      <c r="F27" s="6">
        <f t="shared" si="4"/>
        <v>1055225.3999999999</v>
      </c>
      <c r="G27" s="6">
        <f t="shared" si="4"/>
        <v>885174.45</v>
      </c>
      <c r="H27" s="6">
        <f t="shared" si="4"/>
        <v>390820.04999999993</v>
      </c>
      <c r="I27" s="2">
        <f t="shared" si="4"/>
        <v>0</v>
      </c>
      <c r="J27" s="2">
        <f t="shared" si="4"/>
        <v>0</v>
      </c>
      <c r="K27" s="2">
        <f t="shared" si="4"/>
        <v>0</v>
      </c>
      <c r="L27" s="6">
        <f t="shared" si="4"/>
        <v>321267.55</v>
      </c>
      <c r="M27" s="6">
        <f t="shared" si="4"/>
        <v>1029930.63</v>
      </c>
      <c r="N27" s="6">
        <f t="shared" si="4"/>
        <v>3742994.7750000004</v>
      </c>
    </row>
    <row r="28" spans="1:14" x14ac:dyDescent="0.3">
      <c r="A28" s="1" t="s">
        <v>37</v>
      </c>
      <c r="B28" s="4">
        <v>6463.46</v>
      </c>
      <c r="C28" s="4">
        <v>17473.509999999998</v>
      </c>
      <c r="D28" s="4">
        <v>4728.6099999999997</v>
      </c>
      <c r="E28" s="4"/>
      <c r="F28" s="4"/>
      <c r="G28" s="4"/>
      <c r="H28" s="4"/>
      <c r="I28" s="4"/>
      <c r="J28" s="1"/>
      <c r="K28" s="1"/>
      <c r="L28" s="4"/>
      <c r="M28" s="4"/>
      <c r="N28" s="4">
        <f t="shared" ref="N28:N33" si="5">+SUM(B28:M28)</f>
        <v>28665.579999999998</v>
      </c>
    </row>
    <row r="29" spans="1:14" x14ac:dyDescent="0.3">
      <c r="A29" s="1" t="s">
        <v>38</v>
      </c>
      <c r="B29" s="4"/>
      <c r="C29" s="4"/>
      <c r="D29" s="4"/>
      <c r="E29" s="4"/>
      <c r="F29" s="4"/>
      <c r="G29" s="4"/>
      <c r="H29" s="4"/>
      <c r="I29" s="4"/>
      <c r="J29" s="1"/>
      <c r="K29" s="1"/>
      <c r="L29" s="4"/>
      <c r="M29" s="4"/>
      <c r="N29" s="4">
        <f t="shared" si="5"/>
        <v>0</v>
      </c>
    </row>
    <row r="30" spans="1:14" x14ac:dyDescent="0.3">
      <c r="A30" s="1" t="s">
        <v>39</v>
      </c>
      <c r="B30" s="4"/>
      <c r="C30" s="4"/>
      <c r="D30" s="4"/>
      <c r="E30" s="4"/>
      <c r="F30" s="4"/>
      <c r="G30" s="4"/>
      <c r="H30" s="4"/>
      <c r="I30" s="4"/>
      <c r="J30" s="1"/>
      <c r="K30" s="1"/>
      <c r="L30" s="4"/>
      <c r="M30" s="4"/>
      <c r="N30" s="4">
        <f t="shared" si="5"/>
        <v>0</v>
      </c>
    </row>
    <row r="31" spans="1:14" x14ac:dyDescent="0.3">
      <c r="A31" s="1" t="s">
        <v>40</v>
      </c>
      <c r="B31" s="4">
        <v>24588.98</v>
      </c>
      <c r="C31" s="4">
        <v>13460.6</v>
      </c>
      <c r="D31" s="4">
        <v>9081.7999999999993</v>
      </c>
      <c r="E31" s="4">
        <v>7723.66</v>
      </c>
      <c r="F31" s="4">
        <v>4049.08</v>
      </c>
      <c r="G31" s="4">
        <v>1394.58</v>
      </c>
      <c r="H31" s="4">
        <v>11061.08</v>
      </c>
      <c r="I31" s="4">
        <v>22322.81</v>
      </c>
      <c r="J31" s="1"/>
      <c r="K31" s="1"/>
      <c r="L31" s="4"/>
      <c r="M31" s="4"/>
      <c r="N31" s="4">
        <f t="shared" si="5"/>
        <v>93682.590000000011</v>
      </c>
    </row>
    <row r="32" spans="1:14" x14ac:dyDescent="0.3">
      <c r="A32" s="1" t="s">
        <v>41</v>
      </c>
      <c r="B32" s="4">
        <v>8587.0499999999993</v>
      </c>
      <c r="C32" s="4">
        <v>10725.82</v>
      </c>
      <c r="D32" s="4">
        <v>21873.69</v>
      </c>
      <c r="E32" s="4">
        <v>18426.939999999999</v>
      </c>
      <c r="F32" s="4">
        <v>26620.99</v>
      </c>
      <c r="G32" s="4">
        <v>24923.55</v>
      </c>
      <c r="H32" s="4">
        <v>18544.39</v>
      </c>
      <c r="I32" s="4">
        <v>12007.78</v>
      </c>
      <c r="J32" s="4">
        <v>230.51</v>
      </c>
      <c r="K32" s="4"/>
      <c r="L32" s="5"/>
      <c r="M32" s="5"/>
      <c r="N32" s="4">
        <f t="shared" si="5"/>
        <v>141940.72000000003</v>
      </c>
    </row>
    <row r="33" spans="1:14" x14ac:dyDescent="0.3">
      <c r="A33" s="2" t="s">
        <v>42</v>
      </c>
      <c r="B33" s="6">
        <f t="shared" ref="B33:M33" si="6">+SUM(B28:B32)</f>
        <v>39639.49</v>
      </c>
      <c r="C33" s="6">
        <f t="shared" si="6"/>
        <v>41659.93</v>
      </c>
      <c r="D33" s="6">
        <f t="shared" si="6"/>
        <v>35684.1</v>
      </c>
      <c r="E33" s="6">
        <f t="shared" si="6"/>
        <v>26150.6</v>
      </c>
      <c r="F33" s="6">
        <f t="shared" si="6"/>
        <v>30670.07</v>
      </c>
      <c r="G33" s="6">
        <f t="shared" si="6"/>
        <v>26318.129999999997</v>
      </c>
      <c r="H33" s="6">
        <f t="shared" si="6"/>
        <v>29605.47</v>
      </c>
      <c r="I33" s="6">
        <f t="shared" si="6"/>
        <v>34330.590000000004</v>
      </c>
      <c r="J33" s="6">
        <f t="shared" si="6"/>
        <v>230.51</v>
      </c>
      <c r="K33" s="6">
        <f t="shared" si="6"/>
        <v>0</v>
      </c>
      <c r="L33" s="6">
        <f t="shared" si="6"/>
        <v>0</v>
      </c>
      <c r="M33" s="6">
        <f t="shared" si="6"/>
        <v>0</v>
      </c>
      <c r="N33" s="6">
        <f t="shared" si="5"/>
        <v>264288.89</v>
      </c>
    </row>
    <row r="34" spans="1:14" x14ac:dyDescent="0.3">
      <c r="A34" s="2" t="s">
        <v>43</v>
      </c>
      <c r="B34" s="6">
        <f t="shared" ref="B34:N34" si="7">+SUM(B33,B27)</f>
        <v>100216.185</v>
      </c>
      <c r="C34" s="6">
        <f t="shared" si="7"/>
        <v>41659.93</v>
      </c>
      <c r="D34" s="6">
        <f t="shared" si="7"/>
        <v>35684.1</v>
      </c>
      <c r="E34" s="6">
        <f t="shared" si="7"/>
        <v>26150.6</v>
      </c>
      <c r="F34" s="6">
        <f t="shared" si="7"/>
        <v>1085895.47</v>
      </c>
      <c r="G34" s="6">
        <f t="shared" si="7"/>
        <v>911492.58</v>
      </c>
      <c r="H34" s="6">
        <f t="shared" si="7"/>
        <v>420425.5199999999</v>
      </c>
      <c r="I34" s="6">
        <f t="shared" si="7"/>
        <v>34330.590000000004</v>
      </c>
      <c r="J34" s="6">
        <f t="shared" si="7"/>
        <v>230.51</v>
      </c>
      <c r="K34" s="6">
        <f t="shared" si="7"/>
        <v>0</v>
      </c>
      <c r="L34" s="6">
        <f t="shared" si="7"/>
        <v>321267.55</v>
      </c>
      <c r="M34" s="6">
        <f t="shared" si="7"/>
        <v>1029930.63</v>
      </c>
      <c r="N34" s="6">
        <f t="shared" si="7"/>
        <v>4007283.6650000005</v>
      </c>
    </row>
    <row r="36" spans="1:14" x14ac:dyDescent="0.3">
      <c r="A36" t="s">
        <v>44</v>
      </c>
    </row>
    <row r="37" spans="1:14" x14ac:dyDescent="0.3">
      <c r="A37" t="s">
        <v>45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Kevin Ttito Sanchez</dc:creator>
  <dc:description/>
  <cp:lastModifiedBy>Usuario</cp:lastModifiedBy>
  <cp:revision>49</cp:revision>
  <dcterms:created xsi:type="dcterms:W3CDTF">2019-01-08T15:37:55Z</dcterms:created>
  <dcterms:modified xsi:type="dcterms:W3CDTF">2023-02-13T14:18:40Z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