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ata\AFIRNP\SEGUIMIENTO\DATA HISTÓRICA\"/>
    </mc:Choice>
  </mc:AlternateContent>
  <bookViews>
    <workbookView xWindow="0" yWindow="0" windowWidth="28800" windowHeight="11730" tabRatio="500"/>
  </bookViews>
  <sheets>
    <sheet name="2023" sheetId="1" r:id="rId1"/>
  </sheets>
  <definedNames>
    <definedName name="_xlnm.Print_Area" localSheetId="0">'2023'!$A$3:$N$37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3" i="1" l="1"/>
  <c r="L33" i="1"/>
  <c r="K33" i="1"/>
  <c r="J33" i="1"/>
  <c r="I33" i="1"/>
  <c r="H33" i="1"/>
  <c r="G33" i="1"/>
  <c r="F33" i="1"/>
  <c r="E33" i="1"/>
  <c r="D33" i="1"/>
  <c r="C33" i="1"/>
  <c r="B33" i="1"/>
  <c r="N32" i="1"/>
  <c r="N31" i="1"/>
  <c r="N30" i="1"/>
  <c r="N29" i="1"/>
  <c r="N28" i="1"/>
  <c r="M26" i="1"/>
  <c r="L26" i="1"/>
  <c r="K26" i="1"/>
  <c r="J26" i="1"/>
  <c r="I26" i="1"/>
  <c r="H26" i="1"/>
  <c r="G26" i="1"/>
  <c r="F26" i="1"/>
  <c r="E26" i="1"/>
  <c r="D26" i="1"/>
  <c r="C26" i="1"/>
  <c r="B26" i="1"/>
  <c r="N25" i="1"/>
  <c r="N24" i="1"/>
  <c r="N23" i="1"/>
  <c r="N22" i="1"/>
  <c r="N21" i="1"/>
  <c r="N20" i="1"/>
  <c r="N19" i="1"/>
  <c r="N18" i="1"/>
  <c r="N17" i="1"/>
  <c r="M16" i="1"/>
  <c r="L16" i="1"/>
  <c r="K16" i="1"/>
  <c r="J16" i="1"/>
  <c r="I16" i="1"/>
  <c r="H16" i="1"/>
  <c r="G16" i="1"/>
  <c r="F16" i="1"/>
  <c r="E16" i="1"/>
  <c r="E27" i="1" s="1"/>
  <c r="D16" i="1"/>
  <c r="C16" i="1"/>
  <c r="B16" i="1"/>
  <c r="N15" i="1"/>
  <c r="N14" i="1"/>
  <c r="N13" i="1"/>
  <c r="N12" i="1"/>
  <c r="N11" i="1"/>
  <c r="N10" i="1"/>
  <c r="N9" i="1"/>
  <c r="N8" i="1"/>
  <c r="N7" i="1"/>
  <c r="N6" i="1"/>
  <c r="J27" i="1" l="1"/>
  <c r="J34" i="1" s="1"/>
  <c r="M27" i="1"/>
  <c r="M34" i="1" s="1"/>
  <c r="E34" i="1"/>
  <c r="K27" i="1"/>
  <c r="K34" i="1" s="1"/>
  <c r="B27" i="1"/>
  <c r="D27" i="1"/>
  <c r="D34" i="1" s="1"/>
  <c r="C27" i="1"/>
  <c r="I27" i="1"/>
  <c r="C34" i="1"/>
  <c r="B34" i="1"/>
  <c r="L27" i="1"/>
  <c r="L34" i="1" s="1"/>
  <c r="H27" i="1"/>
  <c r="H34" i="1" s="1"/>
  <c r="F27" i="1"/>
  <c r="F34" i="1" s="1"/>
  <c r="N26" i="1"/>
  <c r="G27" i="1"/>
  <c r="G34" i="1" s="1"/>
  <c r="N16" i="1"/>
  <c r="I34" i="1"/>
  <c r="N33" i="1"/>
  <c r="N27" i="1" l="1"/>
  <c r="N34" i="1" s="1"/>
</calcChain>
</file>

<file path=xl/sharedStrings.xml><?xml version="1.0" encoding="utf-8"?>
<sst xmlns="http://schemas.openxmlformats.org/spreadsheetml/2006/main" count="46" uniqueCount="46">
  <si>
    <t>PUERTO\MES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</si>
  <si>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</si>
  <si>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</si>
  <si>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</si>
  <si>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</si>
  <si>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</si>
  <si>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</si>
  <si>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</si>
  <si>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</si>
  <si>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</si>
  <si>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</si>
  <si>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</si>
  <si>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</si>
  <si>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</si>
  <si>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TUMBES</t>
  </si>
  <si>
    <t>PAITA</t>
  </si>
  <si>
    <t>PARACHIQUE</t>
  </si>
  <si>
    <t>STA.ROSA</t>
  </si>
  <si>
    <t>CHICAMA</t>
  </si>
  <si>
    <t>SALAVERRY</t>
  </si>
  <si>
    <t>CHIMBOTE</t>
  </si>
  <si>
    <t>COISHCO</t>
  </si>
  <si>
    <t>SAMANCO</t>
  </si>
  <si>
    <t>CASMA</t>
  </si>
  <si>
    <t>REG.NORTE</t>
  </si>
  <si>
    <t>HUARMEY</t>
  </si>
  <si>
    <t>SUPE</t>
  </si>
  <si>
    <t>VEGUETA</t>
  </si>
  <si>
    <t>HUACHO</t>
  </si>
  <si>
    <t>CHANCAY</t>
  </si>
  <si>
    <t>CALLAO</t>
  </si>
  <si>
    <t>PUCUSANA</t>
  </si>
  <si>
    <t>T.MORA</t>
  </si>
  <si>
    <t>PISCO</t>
  </si>
  <si>
    <t>REG.CENTRO</t>
  </si>
  <si>
    <t>REG.N+C</t>
  </si>
  <si>
    <t>ATICO</t>
  </si>
  <si>
    <t>PLANCHADA</t>
  </si>
  <si>
    <t>MATARANI</t>
  </si>
  <si>
    <t>MOLLENDO</t>
  </si>
  <si>
    <t>ILO</t>
  </si>
  <si>
    <t>REG.SUR</t>
  </si>
  <si>
    <t>TOTAL PERU</t>
  </si>
  <si>
    <t>Cifras preliminares para uso científico.</t>
  </si>
  <si>
    <t>Al 31 de diciembre del 2023</t>
  </si>
  <si>
    <t>Desembarques (t) mensuales de anchoveta por puerto y región provenientes de la flota industrial de cerco durante 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</si>
</sst>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,##0"/>
    <numFmt numFmtId="165" formatCode="#\ ###\ ##0"/>
  </numFmts>
  <fonts count="4" x14ac:knownFonts="1"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1" fillId="0" borderId="0" xfId="0" applyFont="1"/>
    <xf numFmtId="0" fontId="1" fillId="2" borderId="1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164" fontId="1" fillId="0" borderId="0" xfId="0" applyNumberFormat="1" applyFont="1"/>
    <xf numFmtId="0" fontId="3" fillId="2" borderId="0" xfId="0" applyFont="1" applyFill="1"/>
    <xf numFmtId="165" fontId="0" fillId="2" borderId="0" xfId="0" applyNumberFormat="1" applyFill="1"/>
    <xf numFmtId="165" fontId="1" fillId="2" borderId="1" xfId="0" applyNumberFormat="1" applyFont="1" applyFill="1" applyBorder="1"/>
    <xf numFmtId="165" fontId="0" fillId="2" borderId="0" xfId="0" applyNumberFormat="1" applyFill="1" applyAlignment="1">
      <alignment wrapText="1"/>
    </xf>
    <xf numFmtId="0" fontId="0" fillId="4" borderId="0" xfId="0" applyFill="1"/>
    <xf numFmtId="0" fontId="2" fillId="4" borderId="0" xfId="0" applyFont="1" applyFill="1"/>
    <xf numFmtId="1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0"/>
  <sheetViews>
    <sheetView tabSelected="1" zoomScale="85" zoomScaleNormal="85" workbookViewId="0">
      <selection activeCell="A25" sqref="A25"/>
    </sheetView>
  </sheetViews>
  <sheetFormatPr baseColWidth="10" defaultColWidth="8.85546875" defaultRowHeight="15" x14ac:dyDescent="0.25"/>
  <cols>
    <col min="1" max="1" width="12.85546875" customWidth="1"/>
    <col min="2" max="1023" width="10.5703125" customWidth="1"/>
  </cols>
  <sheetData>
    <row r="2" spans="1:14" ht="15.75" x14ac:dyDescent="0.25">
      <c r="B2" s="9" t="s">
        <v>45</v>
      </c>
    </row>
    <row r="3" spans="1:1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3" customFormat="1" x14ac:dyDescent="0.25">
      <c r="A5" s="2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</row>
    <row r="6" spans="1:14" x14ac:dyDescent="0.25">
      <c r="A6" s="1" t="s">
        <v>14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>
        <f t="shared" ref="N6:N15" si="0">+SUM(B6:M6)</f>
        <v>0</v>
      </c>
    </row>
    <row r="7" spans="1:14" x14ac:dyDescent="0.25">
      <c r="A7" s="1" t="s">
        <v>15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>
        <f t="shared" si="0"/>
        <v>0</v>
      </c>
    </row>
    <row r="8" spans="1:14" x14ac:dyDescent="0.25">
      <c r="A8" s="1" t="s">
        <v>16</v>
      </c>
      <c r="B8" s="10">
        <v>28764.749999999993</v>
      </c>
      <c r="C8" s="10"/>
      <c r="D8" s="10"/>
      <c r="E8" s="10"/>
      <c r="F8" s="10"/>
      <c r="G8" s="10">
        <v>9127.5399999999991</v>
      </c>
      <c r="H8" s="10"/>
      <c r="I8" s="10">
        <v>9252.1749999999975</v>
      </c>
      <c r="J8" s="10"/>
      <c r="K8" s="10">
        <v>1134.2700000000002</v>
      </c>
      <c r="L8" s="10">
        <v>1491.3300000000011</v>
      </c>
      <c r="M8" s="10"/>
      <c r="N8" s="10">
        <f t="shared" si="0"/>
        <v>49770.064999999988</v>
      </c>
    </row>
    <row r="9" spans="1:14" x14ac:dyDescent="0.25">
      <c r="A9" s="1" t="s">
        <v>17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>
        <f t="shared" si="0"/>
        <v>0</v>
      </c>
    </row>
    <row r="10" spans="1:14" x14ac:dyDescent="0.25">
      <c r="A10" s="1" t="s">
        <v>18</v>
      </c>
      <c r="B10" s="10">
        <v>230611.14500000025</v>
      </c>
      <c r="C10" s="10">
        <v>24929.560000000005</v>
      </c>
      <c r="D10" s="10"/>
      <c r="E10" s="10"/>
      <c r="F10" s="10"/>
      <c r="G10" s="10">
        <v>17312.649999999994</v>
      </c>
      <c r="H10" s="10"/>
      <c r="I10" s="10">
        <v>75441.504999999961</v>
      </c>
      <c r="J10" s="10"/>
      <c r="K10" s="10">
        <v>25772.514999999981</v>
      </c>
      <c r="L10" s="10">
        <v>94540.940000000017</v>
      </c>
      <c r="M10" s="10">
        <v>16481.895000000004</v>
      </c>
      <c r="N10" s="10">
        <f t="shared" si="0"/>
        <v>485090.21000000014</v>
      </c>
    </row>
    <row r="11" spans="1:14" x14ac:dyDescent="0.25">
      <c r="A11" s="1" t="s">
        <v>19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f t="shared" si="0"/>
        <v>0</v>
      </c>
    </row>
    <row r="12" spans="1:14" x14ac:dyDescent="0.25">
      <c r="A12" s="1" t="s">
        <v>20</v>
      </c>
      <c r="B12" s="10">
        <v>71966.700000000041</v>
      </c>
      <c r="C12" s="10">
        <v>4580.665</v>
      </c>
      <c r="D12" s="10"/>
      <c r="E12" s="10"/>
      <c r="F12" s="10"/>
      <c r="G12" s="10">
        <v>10318.710000000001</v>
      </c>
      <c r="H12" s="10"/>
      <c r="I12" s="10">
        <v>90193.830000000045</v>
      </c>
      <c r="J12" s="10"/>
      <c r="K12" s="10">
        <v>58103.594999999928</v>
      </c>
      <c r="L12" s="10">
        <v>169077.81500000053</v>
      </c>
      <c r="M12" s="10">
        <v>25952.189999999984</v>
      </c>
      <c r="N12" s="10">
        <f t="shared" si="0"/>
        <v>430193.50500000053</v>
      </c>
    </row>
    <row r="13" spans="1:14" x14ac:dyDescent="0.25">
      <c r="A13" s="1" t="s">
        <v>21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>
        <f t="shared" si="0"/>
        <v>0</v>
      </c>
    </row>
    <row r="14" spans="1:14" x14ac:dyDescent="0.25">
      <c r="A14" s="1" t="s">
        <v>22</v>
      </c>
      <c r="B14" s="10">
        <v>377.11500000000001</v>
      </c>
      <c r="C14" s="10"/>
      <c r="D14" s="10"/>
      <c r="E14" s="10"/>
      <c r="F14" s="10"/>
      <c r="G14" s="10"/>
      <c r="H14" s="10"/>
      <c r="I14" s="10"/>
      <c r="J14" s="10"/>
      <c r="K14" s="10">
        <v>1046.1050000000002</v>
      </c>
      <c r="L14" s="10">
        <v>3982.6800000000003</v>
      </c>
      <c r="M14" s="10"/>
      <c r="N14" s="10">
        <f t="shared" si="0"/>
        <v>5405.9000000000005</v>
      </c>
    </row>
    <row r="15" spans="1:14" x14ac:dyDescent="0.25">
      <c r="A15" s="1" t="s">
        <v>23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>
        <f t="shared" si="0"/>
        <v>0</v>
      </c>
    </row>
    <row r="16" spans="1:14" s="3" customFormat="1" x14ac:dyDescent="0.25">
      <c r="A16" s="2" t="s">
        <v>24</v>
      </c>
      <c r="B16" s="11">
        <f t="shared" ref="B16:N16" si="1">+SUM(B6:B15)</f>
        <v>331719.71000000031</v>
      </c>
      <c r="C16" s="11">
        <f t="shared" si="1"/>
        <v>29510.225000000006</v>
      </c>
      <c r="D16" s="11">
        <f t="shared" si="1"/>
        <v>0</v>
      </c>
      <c r="E16" s="11">
        <f t="shared" si="1"/>
        <v>0</v>
      </c>
      <c r="F16" s="11">
        <f t="shared" si="1"/>
        <v>0</v>
      </c>
      <c r="G16" s="11">
        <f t="shared" si="1"/>
        <v>36758.899999999994</v>
      </c>
      <c r="H16" s="11">
        <f t="shared" si="1"/>
        <v>0</v>
      </c>
      <c r="I16" s="11">
        <f t="shared" si="1"/>
        <v>174887.51</v>
      </c>
      <c r="J16" s="11">
        <f t="shared" si="1"/>
        <v>0</v>
      </c>
      <c r="K16" s="11">
        <f t="shared" si="1"/>
        <v>86056.484999999913</v>
      </c>
      <c r="L16" s="11">
        <f t="shared" si="1"/>
        <v>269092.76500000054</v>
      </c>
      <c r="M16" s="11">
        <f t="shared" si="1"/>
        <v>42434.084999999992</v>
      </c>
      <c r="N16" s="11">
        <f t="shared" si="1"/>
        <v>970459.68000000075</v>
      </c>
    </row>
    <row r="17" spans="1:20" x14ac:dyDescent="0.25">
      <c r="A17" s="1" t="s">
        <v>25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>
        <f t="shared" ref="N17:N25" si="2">+SUM(B17:M17)</f>
        <v>0</v>
      </c>
    </row>
    <row r="18" spans="1:20" x14ac:dyDescent="0.25">
      <c r="A18" s="1" t="s">
        <v>26</v>
      </c>
      <c r="B18" s="10">
        <v>11060.175000000003</v>
      </c>
      <c r="C18" s="10"/>
      <c r="D18" s="10"/>
      <c r="E18" s="10"/>
      <c r="F18" s="10"/>
      <c r="G18" s="10">
        <v>134.44</v>
      </c>
      <c r="H18" s="10"/>
      <c r="I18" s="10">
        <v>370.755</v>
      </c>
      <c r="J18" s="10"/>
      <c r="K18" s="10">
        <v>25729.435000000005</v>
      </c>
      <c r="L18" s="10">
        <v>74291.529999999955</v>
      </c>
      <c r="M18" s="10">
        <v>2393.3250000000012</v>
      </c>
      <c r="N18" s="10">
        <f t="shared" si="2"/>
        <v>113979.65999999996</v>
      </c>
    </row>
    <row r="19" spans="1:20" x14ac:dyDescent="0.25">
      <c r="A19" s="1" t="s">
        <v>27</v>
      </c>
      <c r="B19" s="10">
        <v>2836.23</v>
      </c>
      <c r="C19" s="10"/>
      <c r="D19" s="10"/>
      <c r="E19" s="10"/>
      <c r="F19" s="10"/>
      <c r="G19" s="10"/>
      <c r="H19" s="10"/>
      <c r="I19" s="10">
        <v>2288.15</v>
      </c>
      <c r="J19" s="10"/>
      <c r="K19" s="10">
        <v>25713.209999999988</v>
      </c>
      <c r="L19" s="10">
        <v>65110.419999999984</v>
      </c>
      <c r="M19" s="10">
        <v>5148.6899999999996</v>
      </c>
      <c r="N19" s="10">
        <f t="shared" si="2"/>
        <v>101096.69999999998</v>
      </c>
    </row>
    <row r="20" spans="1:20" x14ac:dyDescent="0.25">
      <c r="A20" s="1" t="s">
        <v>28</v>
      </c>
      <c r="B20" s="10">
        <v>13984.38999999999</v>
      </c>
      <c r="C20" s="10">
        <v>2782.2899999999991</v>
      </c>
      <c r="D20" s="10"/>
      <c r="E20" s="10"/>
      <c r="F20" s="10"/>
      <c r="G20" s="10"/>
      <c r="H20" s="10"/>
      <c r="I20" s="10">
        <v>3900.2000000000007</v>
      </c>
      <c r="J20" s="10"/>
      <c r="K20" s="10">
        <v>13512.140000000001</v>
      </c>
      <c r="L20" s="10">
        <v>31045.27</v>
      </c>
      <c r="M20" s="10">
        <v>6608.7150000000001</v>
      </c>
      <c r="N20" s="10">
        <f t="shared" si="2"/>
        <v>71833.00499999999</v>
      </c>
    </row>
    <row r="21" spans="1:20" x14ac:dyDescent="0.25">
      <c r="A21" s="1" t="s">
        <v>29</v>
      </c>
      <c r="B21" s="10">
        <v>24153.969999999998</v>
      </c>
      <c r="C21" s="10">
        <v>2311.3849999999993</v>
      </c>
      <c r="D21" s="10"/>
      <c r="E21" s="10"/>
      <c r="F21" s="10"/>
      <c r="G21" s="10">
        <v>416.98999999999995</v>
      </c>
      <c r="H21" s="10"/>
      <c r="I21" s="10"/>
      <c r="J21" s="10"/>
      <c r="K21" s="10">
        <v>43511.154999999984</v>
      </c>
      <c r="L21" s="10">
        <v>105051.25499999987</v>
      </c>
      <c r="M21" s="10">
        <v>16470.740000000009</v>
      </c>
      <c r="N21" s="10">
        <f>+SUM(B21:M21)</f>
        <v>191915.49499999988</v>
      </c>
    </row>
    <row r="22" spans="1:20" x14ac:dyDescent="0.25">
      <c r="A22" s="1" t="s">
        <v>30</v>
      </c>
      <c r="B22" s="10">
        <v>70355.200000000041</v>
      </c>
      <c r="C22" s="10">
        <v>3979.0349999999999</v>
      </c>
      <c r="D22" s="10"/>
      <c r="E22" s="10"/>
      <c r="F22" s="10"/>
      <c r="G22" s="10">
        <v>4133.0199999999986</v>
      </c>
      <c r="H22" s="10"/>
      <c r="I22" s="10">
        <v>653.36</v>
      </c>
      <c r="J22" s="10"/>
      <c r="K22" s="10">
        <v>51642.320000000022</v>
      </c>
      <c r="L22" s="10">
        <v>155677.08000000025</v>
      </c>
      <c r="M22" s="10">
        <v>49518.654999999999</v>
      </c>
      <c r="N22" s="10">
        <f t="shared" si="2"/>
        <v>335958.67000000027</v>
      </c>
    </row>
    <row r="23" spans="1:20" x14ac:dyDescent="0.25">
      <c r="A23" s="1" t="s">
        <v>31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f t="shared" si="2"/>
        <v>0</v>
      </c>
    </row>
    <row r="24" spans="1:20" x14ac:dyDescent="0.25">
      <c r="A24" s="1" t="s">
        <v>32</v>
      </c>
      <c r="B24" s="10">
        <v>43894.109999999964</v>
      </c>
      <c r="C24" s="10">
        <v>734.2650000000001</v>
      </c>
      <c r="D24" s="10"/>
      <c r="E24" s="10"/>
      <c r="F24" s="10"/>
      <c r="G24" s="10">
        <v>43.85</v>
      </c>
      <c r="H24" s="10"/>
      <c r="I24" s="10">
        <v>57.335000000000001</v>
      </c>
      <c r="J24" s="10"/>
      <c r="K24" s="10">
        <v>4271.0600000000004</v>
      </c>
      <c r="L24" s="10">
        <v>26702.170000000016</v>
      </c>
      <c r="M24" s="10">
        <v>30000.819999999996</v>
      </c>
      <c r="N24" s="10">
        <f t="shared" si="2"/>
        <v>105703.60999999997</v>
      </c>
    </row>
    <row r="25" spans="1:20" x14ac:dyDescent="0.25">
      <c r="A25" s="1" t="s">
        <v>33</v>
      </c>
      <c r="B25" s="10">
        <v>34275.264999999992</v>
      </c>
      <c r="C25" s="10">
        <v>520.28</v>
      </c>
      <c r="D25" s="10"/>
      <c r="E25" s="10"/>
      <c r="F25" s="10"/>
      <c r="G25" s="10"/>
      <c r="H25" s="10"/>
      <c r="I25" s="10">
        <v>98.710000000000008</v>
      </c>
      <c r="J25" s="10"/>
      <c r="K25" s="10"/>
      <c r="L25" s="10">
        <v>10119.834999999995</v>
      </c>
      <c r="M25" s="10">
        <v>14949.724999999991</v>
      </c>
      <c r="N25" s="10">
        <f t="shared" si="2"/>
        <v>59963.814999999973</v>
      </c>
    </row>
    <row r="26" spans="1:20" s="3" customFormat="1" x14ac:dyDescent="0.25">
      <c r="A26" s="2" t="s">
        <v>34</v>
      </c>
      <c r="B26" s="11">
        <f t="shared" ref="B26:N26" si="3">+SUM(B17:B25)</f>
        <v>200559.33999999997</v>
      </c>
      <c r="C26" s="11">
        <f t="shared" si="3"/>
        <v>10327.254999999999</v>
      </c>
      <c r="D26" s="11">
        <f t="shared" si="3"/>
        <v>0</v>
      </c>
      <c r="E26" s="11">
        <f t="shared" si="3"/>
        <v>0</v>
      </c>
      <c r="F26" s="11">
        <f t="shared" si="3"/>
        <v>0</v>
      </c>
      <c r="G26" s="11">
        <f t="shared" si="3"/>
        <v>4728.2999999999993</v>
      </c>
      <c r="H26" s="11">
        <f t="shared" si="3"/>
        <v>0</v>
      </c>
      <c r="I26" s="11">
        <f t="shared" si="3"/>
        <v>7368.5100000000011</v>
      </c>
      <c r="J26" s="11">
        <f t="shared" si="3"/>
        <v>0</v>
      </c>
      <c r="K26" s="11">
        <f t="shared" si="3"/>
        <v>164379.32</v>
      </c>
      <c r="L26" s="11">
        <f t="shared" si="3"/>
        <v>467997.56000000011</v>
      </c>
      <c r="M26" s="11">
        <f t="shared" si="3"/>
        <v>125090.66999999998</v>
      </c>
      <c r="N26" s="11">
        <f t="shared" si="3"/>
        <v>980450.95499999996</v>
      </c>
      <c r="S26" s="8"/>
      <c r="T26" s="8"/>
    </row>
    <row r="27" spans="1:20" s="3" customFormat="1" x14ac:dyDescent="0.25">
      <c r="A27" s="2" t="s">
        <v>35</v>
      </c>
      <c r="B27" s="11">
        <f t="shared" ref="B27:N27" si="4">+SUM(B26,B16)</f>
        <v>532279.05000000028</v>
      </c>
      <c r="C27" s="11">
        <f t="shared" si="4"/>
        <v>39837.480000000003</v>
      </c>
      <c r="D27" s="11">
        <f t="shared" si="4"/>
        <v>0</v>
      </c>
      <c r="E27" s="11">
        <f t="shared" si="4"/>
        <v>0</v>
      </c>
      <c r="F27" s="11">
        <f t="shared" si="4"/>
        <v>0</v>
      </c>
      <c r="G27" s="11">
        <f t="shared" si="4"/>
        <v>41487.199999999997</v>
      </c>
      <c r="H27" s="11">
        <f t="shared" si="4"/>
        <v>0</v>
      </c>
      <c r="I27" s="11">
        <f t="shared" si="4"/>
        <v>182256.02000000002</v>
      </c>
      <c r="J27" s="11">
        <f t="shared" si="4"/>
        <v>0</v>
      </c>
      <c r="K27" s="11">
        <f t="shared" si="4"/>
        <v>250435.80499999993</v>
      </c>
      <c r="L27" s="11">
        <f t="shared" si="4"/>
        <v>737090.32500000065</v>
      </c>
      <c r="M27" s="11">
        <f t="shared" si="4"/>
        <v>167524.75499999998</v>
      </c>
      <c r="N27" s="11">
        <f t="shared" si="4"/>
        <v>1950910.6350000007</v>
      </c>
      <c r="S27" s="8"/>
      <c r="T27" s="8"/>
    </row>
    <row r="28" spans="1:20" x14ac:dyDescent="0.25">
      <c r="A28" s="1" t="s">
        <v>36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>
        <f t="shared" ref="N28:N33" si="5">+SUM(B28:M28)</f>
        <v>0</v>
      </c>
      <c r="T28" s="8"/>
    </row>
    <row r="29" spans="1:20" x14ac:dyDescent="0.25">
      <c r="A29" s="1" t="s">
        <v>37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>
        <f t="shared" si="5"/>
        <v>0</v>
      </c>
    </row>
    <row r="30" spans="1:20" x14ac:dyDescent="0.25">
      <c r="A30" s="1" t="s">
        <v>38</v>
      </c>
      <c r="B30" s="10"/>
      <c r="C30" s="10">
        <v>123.71000000000001</v>
      </c>
      <c r="D30" s="10"/>
      <c r="E30" s="10"/>
      <c r="F30" s="10">
        <v>1495.9000000000003</v>
      </c>
      <c r="G30" s="10"/>
      <c r="H30" s="10"/>
      <c r="I30" s="10">
        <v>115.92999999999999</v>
      </c>
      <c r="J30" s="10"/>
      <c r="K30" s="10"/>
      <c r="L30" s="10"/>
      <c r="M30" s="10">
        <v>637.41</v>
      </c>
      <c r="N30" s="10">
        <f t="shared" si="5"/>
        <v>2372.9500000000003</v>
      </c>
    </row>
    <row r="31" spans="1:20" x14ac:dyDescent="0.25">
      <c r="A31" s="1" t="s">
        <v>39</v>
      </c>
      <c r="B31" s="10"/>
      <c r="C31" s="10">
        <v>271.01</v>
      </c>
      <c r="D31" s="10"/>
      <c r="E31" s="10"/>
      <c r="F31" s="10">
        <v>295.71499999999997</v>
      </c>
      <c r="G31" s="10"/>
      <c r="H31" s="10"/>
      <c r="I31" s="10"/>
      <c r="J31" s="10"/>
      <c r="K31" s="10"/>
      <c r="L31" s="10"/>
      <c r="M31" s="10"/>
      <c r="N31" s="10">
        <f t="shared" si="5"/>
        <v>566.72499999999991</v>
      </c>
    </row>
    <row r="32" spans="1:20" x14ac:dyDescent="0.25">
      <c r="A32" s="1" t="s">
        <v>40</v>
      </c>
      <c r="B32" s="10">
        <v>7010.4350000000013</v>
      </c>
      <c r="C32" s="10">
        <v>3813.1750000000006</v>
      </c>
      <c r="D32" s="10"/>
      <c r="E32" s="10">
        <v>6688.130000000001</v>
      </c>
      <c r="F32" s="10">
        <v>5584.8350000000037</v>
      </c>
      <c r="G32" s="10">
        <v>88.884999999999991</v>
      </c>
      <c r="H32" s="10"/>
      <c r="I32" s="10">
        <v>11.73</v>
      </c>
      <c r="J32" s="10"/>
      <c r="K32" s="10"/>
      <c r="L32" s="12"/>
      <c r="M32" s="12"/>
      <c r="N32" s="10">
        <f t="shared" si="5"/>
        <v>23197.190000000006</v>
      </c>
    </row>
    <row r="33" spans="1:19" s="3" customFormat="1" x14ac:dyDescent="0.25">
      <c r="A33" s="2" t="s">
        <v>41</v>
      </c>
      <c r="B33" s="11">
        <f t="shared" ref="B33:M33" si="6">+SUM(B28:B32)</f>
        <v>7010.4350000000013</v>
      </c>
      <c r="C33" s="11">
        <f t="shared" si="6"/>
        <v>4207.8950000000004</v>
      </c>
      <c r="D33" s="11">
        <f t="shared" si="6"/>
        <v>0</v>
      </c>
      <c r="E33" s="11">
        <f t="shared" si="6"/>
        <v>6688.130000000001</v>
      </c>
      <c r="F33" s="11">
        <f t="shared" si="6"/>
        <v>7376.4500000000044</v>
      </c>
      <c r="G33" s="11">
        <f t="shared" si="6"/>
        <v>88.884999999999991</v>
      </c>
      <c r="H33" s="11">
        <f t="shared" si="6"/>
        <v>0</v>
      </c>
      <c r="I33" s="11">
        <f t="shared" si="6"/>
        <v>127.66</v>
      </c>
      <c r="J33" s="11">
        <f t="shared" si="6"/>
        <v>0</v>
      </c>
      <c r="K33" s="11">
        <f t="shared" si="6"/>
        <v>0</v>
      </c>
      <c r="L33" s="11">
        <f t="shared" si="6"/>
        <v>0</v>
      </c>
      <c r="M33" s="11">
        <f t="shared" si="6"/>
        <v>637.41</v>
      </c>
      <c r="N33" s="11">
        <f t="shared" si="5"/>
        <v>26136.865000000005</v>
      </c>
      <c r="P33"/>
      <c r="Q33"/>
      <c r="R33"/>
      <c r="S33"/>
    </row>
    <row r="34" spans="1:19" s="3" customFormat="1" x14ac:dyDescent="0.25">
      <c r="A34" s="2" t="s">
        <v>42</v>
      </c>
      <c r="B34" s="11">
        <f t="shared" ref="B34:N34" si="7">+SUM(B33,B27)</f>
        <v>539289.48500000034</v>
      </c>
      <c r="C34" s="11">
        <f t="shared" si="7"/>
        <v>44045.375</v>
      </c>
      <c r="D34" s="11">
        <f t="shared" si="7"/>
        <v>0</v>
      </c>
      <c r="E34" s="11">
        <f t="shared" si="7"/>
        <v>6688.130000000001</v>
      </c>
      <c r="F34" s="11">
        <f t="shared" si="7"/>
        <v>7376.4500000000044</v>
      </c>
      <c r="G34" s="11">
        <f t="shared" si="7"/>
        <v>41576.084999999999</v>
      </c>
      <c r="H34" s="11">
        <f t="shared" si="7"/>
        <v>0</v>
      </c>
      <c r="I34" s="11">
        <f t="shared" si="7"/>
        <v>182383.68000000002</v>
      </c>
      <c r="J34" s="11">
        <f t="shared" si="7"/>
        <v>0</v>
      </c>
      <c r="K34" s="11">
        <f t="shared" si="7"/>
        <v>250435.80499999993</v>
      </c>
      <c r="L34" s="11">
        <f t="shared" si="7"/>
        <v>737090.32500000065</v>
      </c>
      <c r="M34" s="11">
        <f t="shared" si="7"/>
        <v>168162.16499999998</v>
      </c>
      <c r="N34" s="11">
        <f t="shared" si="7"/>
        <v>1977047.5000000007</v>
      </c>
      <c r="P34"/>
      <c r="Q34"/>
      <c r="R34"/>
      <c r="S34"/>
    </row>
    <row r="35" spans="1:19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9" x14ac:dyDescent="0.25">
      <c r="A36" s="14" t="s">
        <v>43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5"/>
    </row>
    <row r="37" spans="1:19" x14ac:dyDescent="0.25">
      <c r="A37" s="14" t="s">
        <v>44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9" spans="1:19" x14ac:dyDescent="0.25">
      <c r="A39" s="5"/>
      <c r="B39" s="7"/>
      <c r="C39" s="7"/>
      <c r="D39" s="7"/>
      <c r="F39" s="5"/>
      <c r="G39" s="7"/>
      <c r="H39" s="7"/>
      <c r="I39" s="7"/>
    </row>
    <row r="40" spans="1:19" x14ac:dyDescent="0.25">
      <c r="A40" s="5"/>
      <c r="B40" s="7"/>
      <c r="C40" s="7"/>
      <c r="D40" s="7"/>
      <c r="F40" s="5"/>
      <c r="G40" s="7"/>
      <c r="H40" s="7"/>
      <c r="I40" s="7"/>
    </row>
    <row r="41" spans="1:19" x14ac:dyDescent="0.25">
      <c r="A41" s="5"/>
      <c r="F41" s="5"/>
      <c r="G41" s="7"/>
      <c r="H41" s="7"/>
      <c r="I41" s="7"/>
    </row>
    <row r="42" spans="1:19" x14ac:dyDescent="0.25">
      <c r="A42" s="5"/>
      <c r="B42" s="7"/>
      <c r="C42" s="7"/>
      <c r="D42" s="7"/>
    </row>
    <row r="44" spans="1:19" x14ac:dyDescent="0.25">
      <c r="A44" s="6"/>
      <c r="B44" s="7"/>
      <c r="C44" s="7"/>
    </row>
    <row r="45" spans="1:19" x14ac:dyDescent="0.25">
      <c r="A45" s="5"/>
      <c r="D45" s="7"/>
    </row>
    <row r="47" spans="1:19" x14ac:dyDescent="0.25">
      <c r="A47" s="5"/>
    </row>
    <row r="49" spans="1:4" x14ac:dyDescent="0.25">
      <c r="A49" s="5"/>
      <c r="B49" s="7"/>
      <c r="C49" s="7"/>
      <c r="D49" s="7"/>
    </row>
    <row r="50" spans="1:4" x14ac:dyDescent="0.25">
      <c r="A50" s="5"/>
      <c r="B50" s="7"/>
      <c r="C50" s="7"/>
      <c r="D50" s="7"/>
    </row>
  </sheetData>
  <pageMargins left="0.70866141732283472" right="0.70866141732283472" top="0.74803149606299213" bottom="0.74803149606299213" header="0.51181102362204722" footer="0.51181102362204722"/>
  <pageSetup paperSize="9" scale="8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</vt:lpstr>
      <vt:lpstr>'2023'!Área_de_impresión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Hans Kevin Ttito Sanchez</dc:creator>
  <dc:description/>
  <cp:lastModifiedBy>Cecilia Peña Tercero</cp:lastModifiedBy>
  <cp:revision>49</cp:revision>
  <cp:lastPrinted>2024-01-11T21:48:17Z</cp:lastPrinted>
  <dcterms:created xsi:type="dcterms:W3CDTF">2019-01-08T15:37:55Z</dcterms:created>
  <dcterms:modified xsi:type="dcterms:W3CDTF">2024-03-11T20:30:47Z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