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"/>
    </mc:Choice>
  </mc:AlternateContent>
  <bookViews>
    <workbookView showHorizontalScroll="0" showVerticalScroll="0" showSheetTabs="0" xWindow="0" yWindow="0" windowWidth="28800" windowHeight="13020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Q36" i="5"/>
  <c r="AP36" i="5"/>
  <c r="AO36" i="5"/>
  <c r="AQ35" i="5"/>
  <c r="AP35" i="5"/>
  <c r="AO35" i="5"/>
  <c r="AQ34" i="5"/>
  <c r="AP34" i="5"/>
  <c r="AO34" i="5"/>
  <c r="AP33" i="5"/>
  <c r="AO33" i="5"/>
  <c r="AQ33" i="5" s="1"/>
  <c r="AP32" i="5"/>
  <c r="AO32" i="5"/>
  <c r="AQ32" i="5" s="1"/>
  <c r="AP31" i="5"/>
  <c r="AO31" i="5"/>
  <c r="AQ31" i="5" s="1"/>
  <c r="AP30" i="5"/>
  <c r="AO30" i="5"/>
  <c r="AP29" i="5"/>
  <c r="AO29" i="5"/>
  <c r="AQ29" i="5" s="1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24" i="5" l="1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<sst xmlns="http://schemas.openxmlformats.org/spreadsheetml/2006/main" count="392" uniqueCount="66">
  <si>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</si>
  <si>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</si>
  <si>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</si>
  <si>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</si>
  <si>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</si>
  <si>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</si>
  <si>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</si>
  <si>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</si>
  <si>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</si>
  <si>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</si>
  <si>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</si>
  <si>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</si>
  <si>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</si>
  <si>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</si>
  <si>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</si>
  <si>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</si>
  <si>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</si>
  <si>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</si>
  <si>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</si>
  <si>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</si>
  <si>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</si>
  <si>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</si>
  <si>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</si>
  <si>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</si>
  <si>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</si>
  <si>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</si>
  <si>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</si>
  <si>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</si>
  <si>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</si>
  <si>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</si>
  <si>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</si>
  <si>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</si>
  <si>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</si>
  <si>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</si>
  <si>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</si>
  <si>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</si>
  <si>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</si>
  <si>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</si>
  <si>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</si>
  <si>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</si>
  <si>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</si>
  <si>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</si>
  <si>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</si>
  <si>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</si>
  <si>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</si>
  <si>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</si>
  <si>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</si>
  <si>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</si>
  <si>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</si>
  <si>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</si>
  <si>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</si>
  <si>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</si>
  <si>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</si>
  <si>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</si>
  <si>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</si>
  <si>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</si>
  <si>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</si>
  <si>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</si>
  <si>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</si>
  <si>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</si>
  <si>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</si>
  <si>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</si>
  <si>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</si>
  <si>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>Callao, 02 de enero del 2017</t>
  </si>
  <si>
    <t>S/M</t>
  </si>
  <si>
    <t xml:space="preserve">        Fecha  : 01/01/2017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</si>
</sst>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1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4" fillId="0" borderId="0"/>
  </cellStyleXfs>
  <cellXfs count="124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/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6" fillId="0" borderId="0" xfId="0" applyFont="1"/>
    <xf numFmtId="167" fontId="14" fillId="0" borderId="1" xfId="0" applyNumberFormat="1" applyFont="1" applyFill="1" applyBorder="1" applyAlignment="1">
      <alignment horizontal="center"/>
    </xf>
    <xf numFmtId="167" fontId="14" fillId="0" borderId="1" xfId="0" quotePrefix="1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7" fillId="0" borderId="0" xfId="12" applyNumberFormat="1" applyFont="1" applyFill="1" applyBorder="1" applyProtection="1">
      <protection locked="0"/>
    </xf>
    <xf numFmtId="1" fontId="17" fillId="0" borderId="0" xfId="12" applyNumberFormat="1" applyFont="1" applyFill="1" applyBorder="1" applyAlignment="1" applyProtection="1">
      <protection locked="0"/>
    </xf>
    <xf numFmtId="1" fontId="17" fillId="0" borderId="0" xfId="12" applyNumberFormat="1" applyFont="1" applyFill="1" applyBorder="1" applyAlignment="1" applyProtection="1">
      <alignment horizontal="right"/>
      <protection locked="0"/>
    </xf>
    <xf numFmtId="1" fontId="17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4" fillId="0" borderId="5" xfId="0" applyNumberFormat="1" applyFont="1" applyBorder="1" applyAlignment="1">
      <alignment horizontal="center"/>
    </xf>
    <xf numFmtId="0" fontId="20" fillId="0" borderId="0" xfId="0" applyFont="1"/>
    <xf numFmtId="1" fontId="14" fillId="0" borderId="0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7" fontId="14" fillId="0" borderId="0" xfId="0" quotePrefix="1" applyNumberFormat="1" applyFont="1" applyBorder="1" applyAlignment="1">
      <alignment horizontal="center"/>
    </xf>
    <xf numFmtId="0" fontId="23" fillId="0" borderId="5" xfId="0" applyFont="1" applyBorder="1"/>
    <xf numFmtId="0" fontId="23" fillId="0" borderId="5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3" fillId="0" borderId="1" xfId="0" applyFont="1" applyBorder="1"/>
    <xf numFmtId="0" fontId="12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167" fontId="14" fillId="3" borderId="5" xfId="0" applyNumberFormat="1" applyFont="1" applyFill="1" applyBorder="1" applyAlignment="1">
      <alignment horizontal="center" wrapText="1"/>
    </xf>
    <xf numFmtId="0" fontId="19" fillId="0" borderId="0" xfId="13" applyFont="1" applyFill="1" applyAlignment="1" applyProtection="1"/>
    <xf numFmtId="0" fontId="20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3" fillId="0" borderId="0" xfId="0" applyFont="1"/>
    <xf numFmtId="1" fontId="25" fillId="0" borderId="0" xfId="12" quotePrefix="1" applyNumberFormat="1" applyFont="1" applyBorder="1" applyAlignment="1" applyProtection="1">
      <protection locked="0"/>
    </xf>
    <xf numFmtId="0" fontId="13" fillId="0" borderId="0" xfId="0" applyFont="1" applyBorder="1" applyAlignment="1"/>
    <xf numFmtId="0" fontId="13" fillId="3" borderId="0" xfId="0" applyFont="1" applyFill="1" applyAlignment="1">
      <alignment horizontal="right"/>
    </xf>
    <xf numFmtId="0" fontId="9" fillId="0" borderId="0" xfId="0" applyFont="1"/>
    <xf numFmtId="0" fontId="13" fillId="0" borderId="0" xfId="0" applyFont="1" applyBorder="1"/>
    <xf numFmtId="1" fontId="13" fillId="0" borderId="0" xfId="0" applyNumberFormat="1" applyFont="1" applyBorder="1"/>
    <xf numFmtId="1" fontId="13" fillId="0" borderId="0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9" fillId="0" borderId="0" xfId="0" applyFont="1"/>
    <xf numFmtId="1" fontId="23" fillId="0" borderId="0" xfId="0" applyNumberFormat="1" applyFont="1"/>
    <xf numFmtId="0" fontId="19" fillId="0" borderId="0" xfId="0" applyFont="1" applyBorder="1"/>
    <xf numFmtId="168" fontId="14" fillId="0" borderId="5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20" fontId="18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/>
    </xf>
    <xf numFmtId="0" fontId="22" fillId="0" borderId="2" xfId="0" quotePrefix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B1" zoomScale="25" zoomScaleNormal="25" workbookViewId="0">
      <selection activeCell="X30" sqref="X3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5.1406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37</v>
      </c>
      <c r="AN6" s="115"/>
      <c r="AO6" s="115"/>
      <c r="AP6" s="115"/>
      <c r="AQ6" s="115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5" t="s">
        <v>65</v>
      </c>
      <c r="AP8" s="115"/>
      <c r="AQ8" s="115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0</v>
      </c>
      <c r="G12" s="52">
        <v>1628.49</v>
      </c>
      <c r="H12" s="52">
        <v>0</v>
      </c>
      <c r="I12" s="52">
        <v>6212</v>
      </c>
      <c r="J12" s="52">
        <v>1122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700</v>
      </c>
      <c r="R12" s="52">
        <v>0</v>
      </c>
      <c r="S12" s="52">
        <v>300</v>
      </c>
      <c r="T12" s="52">
        <v>0</v>
      </c>
      <c r="U12" s="52">
        <v>0</v>
      </c>
      <c r="V12" s="52">
        <v>0</v>
      </c>
      <c r="W12" s="52">
        <v>715</v>
      </c>
      <c r="X12" s="52">
        <v>0</v>
      </c>
      <c r="Y12" s="52">
        <v>1784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11339.49</v>
      </c>
      <c r="AP12" s="53">
        <f>SUMIF($C$11:$AN$11,"I.Mad",C12:AN12)</f>
        <v>1122</v>
      </c>
      <c r="AQ12" s="53">
        <f>SUM(AO12:AP12)</f>
        <v>12461.49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 t="s">
        <v>20</v>
      </c>
      <c r="G13" s="54">
        <v>16</v>
      </c>
      <c r="H13" s="54" t="s">
        <v>20</v>
      </c>
      <c r="I13" s="54">
        <v>70</v>
      </c>
      <c r="J13" s="54">
        <v>16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4</v>
      </c>
      <c r="R13" s="54" t="s">
        <v>20</v>
      </c>
      <c r="S13" s="54">
        <v>4</v>
      </c>
      <c r="T13" s="54" t="s">
        <v>20</v>
      </c>
      <c r="U13" s="54" t="s">
        <v>20</v>
      </c>
      <c r="V13" s="54" t="s">
        <v>20</v>
      </c>
      <c r="W13" s="54">
        <v>11</v>
      </c>
      <c r="X13" s="54" t="s">
        <v>20</v>
      </c>
      <c r="Y13" s="54">
        <v>29</v>
      </c>
      <c r="Z13" s="54" t="s">
        <v>20</v>
      </c>
      <c r="AA13" s="54" t="s">
        <v>20</v>
      </c>
      <c r="AB13" s="54" t="s">
        <v>20</v>
      </c>
      <c r="AC13" s="54" t="s">
        <v>20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134</v>
      </c>
      <c r="AP13" s="53">
        <f>SUMIF($C$11:$AN$11,"I.Mad",C13:AN13)</f>
        <v>16</v>
      </c>
      <c r="AQ13" s="53">
        <f>SUM(AO13:AP13)</f>
        <v>150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 t="s">
        <v>20</v>
      </c>
      <c r="G14" s="54">
        <v>4</v>
      </c>
      <c r="H14" s="54" t="s">
        <v>20</v>
      </c>
      <c r="I14" s="54" t="s">
        <v>64</v>
      </c>
      <c r="J14" s="54" t="s">
        <v>64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2</v>
      </c>
      <c r="R14" s="54" t="s">
        <v>20</v>
      </c>
      <c r="S14" s="54">
        <v>3</v>
      </c>
      <c r="T14" s="54" t="s">
        <v>20</v>
      </c>
      <c r="U14" s="54" t="s">
        <v>20</v>
      </c>
      <c r="V14" s="54" t="s">
        <v>20</v>
      </c>
      <c r="W14" s="54">
        <v>7</v>
      </c>
      <c r="X14" s="54" t="s">
        <v>20</v>
      </c>
      <c r="Y14" s="54" t="s">
        <v>64</v>
      </c>
      <c r="Z14" s="54" t="s">
        <v>20</v>
      </c>
      <c r="AA14" s="54" t="s">
        <v>20</v>
      </c>
      <c r="AB14" s="54" t="s">
        <v>20</v>
      </c>
      <c r="AC14" s="54" t="s">
        <v>20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16</v>
      </c>
      <c r="AP14" s="53">
        <f>SUMIF($C$11:$AN$11,"I.Mad",C14:AN14)</f>
        <v>0</v>
      </c>
      <c r="AQ14" s="53">
        <f>SUM(AO14:AP14)</f>
        <v>16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20</v>
      </c>
      <c r="G15" s="54">
        <v>0</v>
      </c>
      <c r="H15" s="54" t="s">
        <v>20</v>
      </c>
      <c r="I15" s="54" t="s">
        <v>20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4.041150188310934</v>
      </c>
      <c r="R15" s="54" t="s">
        <v>20</v>
      </c>
      <c r="S15" s="54">
        <v>33.593605145560751</v>
      </c>
      <c r="T15" s="54" t="s">
        <v>20</v>
      </c>
      <c r="U15" s="54" t="s">
        <v>20</v>
      </c>
      <c r="V15" s="54" t="s">
        <v>20</v>
      </c>
      <c r="W15" s="54">
        <v>26.46955103379571</v>
      </c>
      <c r="X15" s="54" t="s">
        <v>20</v>
      </c>
      <c r="Y15" s="54" t="s">
        <v>20</v>
      </c>
      <c r="Z15" s="54" t="s">
        <v>20</v>
      </c>
      <c r="AA15" s="54" t="s">
        <v>20</v>
      </c>
      <c r="AB15" s="54" t="s">
        <v>20</v>
      </c>
      <c r="AC15" s="54" t="s">
        <v>20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59">
        <v>13.5</v>
      </c>
      <c r="H16" s="59" t="s">
        <v>20</v>
      </c>
      <c r="I16" s="59" t="s">
        <v>20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13</v>
      </c>
      <c r="R16" s="59" t="s">
        <v>20</v>
      </c>
      <c r="S16" s="59">
        <v>12</v>
      </c>
      <c r="T16" s="59" t="s">
        <v>20</v>
      </c>
      <c r="U16" s="59" t="s">
        <v>20</v>
      </c>
      <c r="V16" s="59" t="s">
        <v>20</v>
      </c>
      <c r="W16" s="59">
        <v>12.5</v>
      </c>
      <c r="X16" s="59" t="s">
        <v>20</v>
      </c>
      <c r="Y16" s="59" t="s">
        <v>20</v>
      </c>
      <c r="Z16" s="59" t="s">
        <v>20</v>
      </c>
      <c r="AA16" s="59" t="s">
        <v>20</v>
      </c>
      <c r="AB16" s="59" t="s">
        <v>20</v>
      </c>
      <c r="AC16" s="59" t="s">
        <v>20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72"/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</v>
      </c>
      <c r="AP24" s="53">
        <f>SUMIF($C$11:$AN$11,"I.Mad",C24:AN24)</f>
        <v>0</v>
      </c>
      <c r="AQ24" s="72">
        <f t="shared" ref="AQ24:AQ37" si="0">SUM(AO24:AP24)</f>
        <v>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72"/>
      <c r="S25" s="72"/>
      <c r="T25" s="72"/>
      <c r="U25" s="72"/>
      <c r="V25" s="72"/>
      <c r="W25" s="72"/>
      <c r="X25" s="72"/>
      <c r="Y25" s="72"/>
      <c r="Z25" s="110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0</v>
      </c>
      <c r="AP25" s="53">
        <f t="shared" ref="AP25:AP37" si="2">SUMIF($C$11:$AN$11,"I.Mad",C25:AN25)</f>
        <v>0</v>
      </c>
      <c r="AQ25" s="72">
        <f>SUM(AO25:AP25)</f>
        <v>0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56"/>
      <c r="AC29" s="109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</v>
      </c>
      <c r="AP30" s="53">
        <f t="shared" si="2"/>
        <v>0</v>
      </c>
      <c r="AQ30" s="56">
        <f t="shared" si="0"/>
        <v>0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72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72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56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0</v>
      </c>
      <c r="G38" s="56">
        <f t="shared" si="3"/>
        <v>1628.49</v>
      </c>
      <c r="H38" s="56">
        <f t="shared" si="3"/>
        <v>0</v>
      </c>
      <c r="I38" s="56">
        <f t="shared" si="3"/>
        <v>6212</v>
      </c>
      <c r="J38" s="56">
        <f t="shared" si="3"/>
        <v>1122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700</v>
      </c>
      <c r="R38" s="56">
        <f t="shared" si="3"/>
        <v>0</v>
      </c>
      <c r="S38" s="56">
        <f t="shared" si="3"/>
        <v>300</v>
      </c>
      <c r="T38" s="56">
        <f t="shared" si="3"/>
        <v>0</v>
      </c>
      <c r="U38" s="56">
        <f t="shared" si="3"/>
        <v>0</v>
      </c>
      <c r="V38" s="56">
        <f t="shared" si="3"/>
        <v>0</v>
      </c>
      <c r="W38" s="56">
        <f t="shared" si="3"/>
        <v>715</v>
      </c>
      <c r="X38" s="56">
        <f t="shared" si="3"/>
        <v>0</v>
      </c>
      <c r="Y38" s="56">
        <f t="shared" si="3"/>
        <v>1784</v>
      </c>
      <c r="Z38" s="56">
        <f t="shared" si="3"/>
        <v>0</v>
      </c>
      <c r="AA38" s="56">
        <f t="shared" si="3"/>
        <v>0</v>
      </c>
      <c r="AB38" s="56">
        <f t="shared" si="3"/>
        <v>0</v>
      </c>
      <c r="AC38" s="56">
        <f t="shared" si="3"/>
        <v>0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11339.49</v>
      </c>
      <c r="AP38" s="56">
        <f>SUM(AP12,AP18,AP24:AP37)</f>
        <v>1122</v>
      </c>
      <c r="AQ38" s="56">
        <f>SUM(AO38:AP38)</f>
        <v>12461.49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16.8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63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6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2017-01-02T20:30:18Z</dcterms:modified>
</cp:coreProperties>
</file>