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<sst xmlns="http://schemas.openxmlformats.org/spreadsheetml/2006/main" count="396" uniqueCount="69">
  <si>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</si>
  <si>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</si>
  <si>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</si>
  <si>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</si>
  <si>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</si>
  <si>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</si>
  <si>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</si>
  <si>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</si>
  <si>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</si>
  <si>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</si>
  <si>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</si>
  <si>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</si>
  <si>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</si>
  <si>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</si>
  <si>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</si>
  <si>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</si>
  <si>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</si>
  <si>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</si>
  <si>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</si>
  <si>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</si>
  <si>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</si>
  <si>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</si>
  <si>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</si>
  <si>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</si>
  <si>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</si>
  <si>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</si>
  <si>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</si>
  <si>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</si>
  <si>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</si>
  <si>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</si>
  <si>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</si>
  <si>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</si>
  <si>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</si>
  <si>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</si>
  <si>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</si>
  <si>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</si>
  <si>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</si>
  <si>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</si>
  <si>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</si>
  <si>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</si>
  <si>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</si>
  <si>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</si>
  <si>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</si>
  <si>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</si>
  <si>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</si>
  <si>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</si>
  <si>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</si>
  <si>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</si>
  <si>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</si>
  <si>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</si>
  <si>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</si>
  <si>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</si>
  <si>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</si>
  <si>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</si>
  <si>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</si>
  <si>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</si>
  <si>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</si>
  <si>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</si>
  <si>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</si>
  <si>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</si>
  <si>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</si>
  <si>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</si>
  <si>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</si>
  <si>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</si>
  <si>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</si>
  <si>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</si>
  <si>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>SM</t>
  </si>
  <si>
    <t xml:space="preserve">        Fecha  :02/01/2022</t>
  </si>
  <si>
    <t>Callao, 03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</si>
</sst>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L1" zoomScale="23" zoomScaleNormal="23" workbookViewId="0">
      <selection activeCell="U32" sqref="U32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67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9888.65</v>
      </c>
      <c r="J12" s="30">
        <v>140.66999999999999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300</v>
      </c>
      <c r="R12" s="30">
        <v>0</v>
      </c>
      <c r="S12" s="30">
        <v>1730.91</v>
      </c>
      <c r="T12" s="30">
        <v>0</v>
      </c>
      <c r="U12" s="30">
        <v>1629.905</v>
      </c>
      <c r="V12" s="30">
        <v>0</v>
      </c>
      <c r="W12" s="30">
        <v>0</v>
      </c>
      <c r="X12" s="30">
        <v>0</v>
      </c>
      <c r="Y12" s="30">
        <v>2695.1699999999992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16244.634999999998</v>
      </c>
      <c r="AP12" s="30">
        <f>SUMIF($C$11:$AN$11,"I.Mad",C12:AN12)</f>
        <v>140.66999999999999</v>
      </c>
      <c r="AQ12" s="30">
        <f>SUM(AO12:AP12)</f>
        <v>16385.304999999997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>
        <v>40</v>
      </c>
      <c r="J13" s="30">
        <v>2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>
        <v>1</v>
      </c>
      <c r="R13" s="30" t="s">
        <v>33</v>
      </c>
      <c r="S13" s="30">
        <v>5</v>
      </c>
      <c r="T13" s="30" t="s">
        <v>33</v>
      </c>
      <c r="U13" s="30">
        <v>6</v>
      </c>
      <c r="V13" s="30" t="s">
        <v>33</v>
      </c>
      <c r="W13" s="30" t="s">
        <v>33</v>
      </c>
      <c r="X13" s="30" t="s">
        <v>33</v>
      </c>
      <c r="Y13" s="30">
        <v>9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61</v>
      </c>
      <c r="AP13" s="30">
        <f>SUMIF($C$11:$AN$11,"I.Mad",C13:AN13)</f>
        <v>2</v>
      </c>
      <c r="AQ13" s="30">
        <f>SUM(AO13:AP13)</f>
        <v>63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>
        <v>13</v>
      </c>
      <c r="J14" s="30" t="s">
        <v>66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>
        <v>1</v>
      </c>
      <c r="R14" s="30" t="s">
        <v>33</v>
      </c>
      <c r="S14" s="30">
        <v>3</v>
      </c>
      <c r="T14" s="30" t="s">
        <v>33</v>
      </c>
      <c r="U14" s="30">
        <v>3</v>
      </c>
      <c r="V14" s="30" t="s">
        <v>33</v>
      </c>
      <c r="W14" s="30" t="s">
        <v>33</v>
      </c>
      <c r="X14" s="30" t="s">
        <v>33</v>
      </c>
      <c r="Y14" s="30" t="s">
        <v>66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20</v>
      </c>
      <c r="AP14" s="30">
        <f>SUMIF($C$11:$AN$11,"I.Mad",C14:AN14)</f>
        <v>0</v>
      </c>
      <c r="AQ14" s="30">
        <f>SUM(AO14:AP14)</f>
        <v>20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>
        <v>28.613765735773786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>
        <v>34.375</v>
      </c>
      <c r="R15" s="30" t="s">
        <v>33</v>
      </c>
      <c r="S15" s="30">
        <v>6.2249301532581205</v>
      </c>
      <c r="T15" s="30" t="s">
        <v>33</v>
      </c>
      <c r="U15" s="30">
        <v>30.108648598405978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>
        <v>13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>
        <v>12</v>
      </c>
      <c r="R16" s="36" t="s">
        <v>33</v>
      </c>
      <c r="S16" s="36">
        <v>13</v>
      </c>
      <c r="T16" s="36" t="s">
        <v>33</v>
      </c>
      <c r="U16" s="36">
        <v>13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>
        <v>1.53</v>
      </c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1.53</v>
      </c>
      <c r="AP25" s="30">
        <f t="shared" si="1"/>
        <v>0</v>
      </c>
      <c r="AQ25" s="42">
        <f t="shared" si="2"/>
        <v>1.53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9890.18</v>
      </c>
      <c r="J41" s="42">
        <f t="shared" si="3"/>
        <v>140.66999999999999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300</v>
      </c>
      <c r="R41" s="42">
        <f t="shared" si="3"/>
        <v>0</v>
      </c>
      <c r="S41" s="42">
        <f t="shared" si="3"/>
        <v>1730.91</v>
      </c>
      <c r="T41" s="42">
        <f t="shared" si="3"/>
        <v>0</v>
      </c>
      <c r="U41" s="42">
        <f t="shared" si="3"/>
        <v>1629.905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2695.1699999999992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16246.164999999999</v>
      </c>
      <c r="AP41" s="42">
        <f>SUM(AP12,AP18,AP24:AP37)</f>
        <v>140.66999999999999</v>
      </c>
      <c r="AQ41" s="42">
        <f t="shared" si="2"/>
        <v>16386.834999999999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/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68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2022-01-03T15:53:10Z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