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<sst xmlns="http://schemas.openxmlformats.org/spreadsheetml/2006/main" count="408" uniqueCount="69">
  <si>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</si>
  <si>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</si>
  <si>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</si>
  <si>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</si>
  <si>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</si>
  <si>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</si>
  <si>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</si>
  <si>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</si>
  <si>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</si>
  <si>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</si>
  <si>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</si>
  <si>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</si>
  <si>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</si>
  <si>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</si>
  <si>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</si>
  <si>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</si>
  <si>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</si>
  <si>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</si>
  <si>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</si>
  <si>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</si>
  <si>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</si>
  <si>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</si>
  <si>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</si>
  <si>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</si>
  <si>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</si>
  <si>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</si>
  <si>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</si>
  <si>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</si>
  <si>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</si>
  <si>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</si>
  <si>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</si>
  <si>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</si>
  <si>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</si>
  <si>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</si>
  <si>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</si>
  <si>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</si>
  <si>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</si>
  <si>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</si>
  <si>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</si>
  <si>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</si>
  <si>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</si>
  <si>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</si>
  <si>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</si>
  <si>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</si>
  <si>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</si>
  <si>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</si>
  <si>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</si>
  <si>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</si>
  <si>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</si>
  <si>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</si>
  <si>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</si>
  <si>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</si>
  <si>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</si>
  <si>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</si>
  <si>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</si>
  <si>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</si>
  <si>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</si>
  <si>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</si>
  <si>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</si>
  <si>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</si>
  <si>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</si>
  <si>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</si>
  <si>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</si>
  <si>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</si>
  <si>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</si>
  <si>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</si>
  <si>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>SM</t>
  </si>
  <si>
    <t xml:space="preserve">        Fecha  :03/01/2022</t>
  </si>
  <si>
    <t>Callao, 04 de enero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</si>
</sst>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zoomScale="23" zoomScaleNormal="23" workbookViewId="0">
      <selection activeCell="J30" sqref="J30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0" t="s">
        <v>63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</row>
    <row r="5" spans="2:48" ht="45" customHeight="1" x14ac:dyDescent="0.5">
      <c r="B5" s="71" t="s">
        <v>3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2" t="s">
        <v>4</v>
      </c>
      <c r="AN6" s="72"/>
      <c r="AO6" s="72"/>
      <c r="AP6" s="72"/>
      <c r="AQ6" s="72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3"/>
      <c r="AP7" s="73"/>
      <c r="AQ7" s="73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2" t="s">
        <v>67</v>
      </c>
      <c r="AP8" s="72"/>
      <c r="AQ8" s="72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67" t="s">
        <v>8</v>
      </c>
      <c r="D10" s="67"/>
      <c r="E10" s="67" t="s">
        <v>9</v>
      </c>
      <c r="F10" s="67"/>
      <c r="G10" s="67" t="s">
        <v>10</v>
      </c>
      <c r="H10" s="67"/>
      <c r="I10" s="67" t="s">
        <v>11</v>
      </c>
      <c r="J10" s="67"/>
      <c r="K10" s="67" t="s">
        <v>12</v>
      </c>
      <c r="L10" s="67"/>
      <c r="M10" s="67" t="s">
        <v>13</v>
      </c>
      <c r="N10" s="67"/>
      <c r="O10" s="67" t="s">
        <v>14</v>
      </c>
      <c r="P10" s="67"/>
      <c r="Q10" s="67" t="s">
        <v>15</v>
      </c>
      <c r="R10" s="67"/>
      <c r="S10" s="67" t="s">
        <v>16</v>
      </c>
      <c r="T10" s="67"/>
      <c r="U10" s="67" t="s">
        <v>17</v>
      </c>
      <c r="V10" s="67"/>
      <c r="W10" s="67" t="s">
        <v>18</v>
      </c>
      <c r="X10" s="67"/>
      <c r="Y10" s="69" t="s">
        <v>19</v>
      </c>
      <c r="Z10" s="69"/>
      <c r="AA10" s="67" t="s">
        <v>20</v>
      </c>
      <c r="AB10" s="67"/>
      <c r="AC10" s="67" t="s">
        <v>21</v>
      </c>
      <c r="AD10" s="67"/>
      <c r="AE10" s="67" t="s">
        <v>22</v>
      </c>
      <c r="AF10" s="67"/>
      <c r="AG10" s="67" t="s">
        <v>23</v>
      </c>
      <c r="AH10" s="67"/>
      <c r="AI10" s="67" t="s">
        <v>24</v>
      </c>
      <c r="AJ10" s="67"/>
      <c r="AK10" s="67" t="s">
        <v>25</v>
      </c>
      <c r="AL10" s="67"/>
      <c r="AM10" s="67" t="s">
        <v>26</v>
      </c>
      <c r="AN10" s="67"/>
      <c r="AO10" s="68" t="s">
        <v>27</v>
      </c>
      <c r="AP10" s="68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3084.34</v>
      </c>
      <c r="J12" s="30">
        <v>41.41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511.48500000000001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3595.8250000000003</v>
      </c>
      <c r="AP12" s="30">
        <f>SUMIF($C$11:$AN$11,"I.Mad",C12:AN12)</f>
        <v>41.41</v>
      </c>
      <c r="AQ12" s="30">
        <f>SUM(AO12:AP12)</f>
        <v>3637.2350000000001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 t="s">
        <v>33</v>
      </c>
      <c r="H13" s="30" t="s">
        <v>33</v>
      </c>
      <c r="I13" s="30">
        <v>28</v>
      </c>
      <c r="J13" s="30">
        <v>1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 t="s">
        <v>33</v>
      </c>
      <c r="R13" s="30" t="s">
        <v>33</v>
      </c>
      <c r="S13" s="30" t="s">
        <v>33</v>
      </c>
      <c r="T13" s="30" t="s">
        <v>33</v>
      </c>
      <c r="U13" s="30" t="s">
        <v>33</v>
      </c>
      <c r="V13" s="30" t="s">
        <v>33</v>
      </c>
      <c r="W13" s="30" t="s">
        <v>33</v>
      </c>
      <c r="X13" s="30" t="s">
        <v>33</v>
      </c>
      <c r="Y13" s="30">
        <v>2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30</v>
      </c>
      <c r="AP13" s="30">
        <f>SUMIF($C$11:$AN$11,"I.Mad",C13:AN13)</f>
        <v>1</v>
      </c>
      <c r="AQ13" s="30">
        <f>SUM(AO13:AP13)</f>
        <v>31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 t="s">
        <v>33</v>
      </c>
      <c r="H14" s="30" t="s">
        <v>33</v>
      </c>
      <c r="I14" s="30">
        <v>10</v>
      </c>
      <c r="J14" s="30" t="s">
        <v>66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 t="s">
        <v>33</v>
      </c>
      <c r="R14" s="30" t="s">
        <v>33</v>
      </c>
      <c r="S14" s="30" t="s">
        <v>33</v>
      </c>
      <c r="T14" s="30" t="s">
        <v>33</v>
      </c>
      <c r="U14" s="30" t="s">
        <v>33</v>
      </c>
      <c r="V14" s="30" t="s">
        <v>33</v>
      </c>
      <c r="W14" s="30" t="s">
        <v>33</v>
      </c>
      <c r="X14" s="30" t="s">
        <v>33</v>
      </c>
      <c r="Y14" s="30" t="s">
        <v>66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10</v>
      </c>
      <c r="AP14" s="30">
        <f>SUMIF($C$11:$AN$11,"I.Mad",C14:AN14)</f>
        <v>0</v>
      </c>
      <c r="AQ14" s="30">
        <f>SUM(AO14:AP14)</f>
        <v>10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 t="s">
        <v>33</v>
      </c>
      <c r="H15" s="30" t="s">
        <v>33</v>
      </c>
      <c r="I15" s="30">
        <v>15.261697533185025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 t="s">
        <v>33</v>
      </c>
      <c r="R15" s="30" t="s">
        <v>33</v>
      </c>
      <c r="S15" s="30" t="s">
        <v>33</v>
      </c>
      <c r="T15" s="30" t="s">
        <v>33</v>
      </c>
      <c r="U15" s="30" t="s">
        <v>33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6" t="s">
        <v>33</v>
      </c>
      <c r="H16" s="36" t="s">
        <v>33</v>
      </c>
      <c r="I16" s="36">
        <v>13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 t="s">
        <v>33</v>
      </c>
      <c r="R16" s="36" t="s">
        <v>33</v>
      </c>
      <c r="S16" s="36" t="s">
        <v>33</v>
      </c>
      <c r="T16" s="36" t="s">
        <v>33</v>
      </c>
      <c r="U16" s="36" t="s">
        <v>33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>
        <v>5.29</v>
      </c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5.29</v>
      </c>
      <c r="AP25" s="30">
        <f t="shared" si="1"/>
        <v>0</v>
      </c>
      <c r="AQ25" s="42">
        <f t="shared" si="2"/>
        <v>5.29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3089.63</v>
      </c>
      <c r="J41" s="42">
        <f t="shared" si="3"/>
        <v>41.41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0</v>
      </c>
      <c r="R41" s="42">
        <f t="shared" si="3"/>
        <v>0</v>
      </c>
      <c r="S41" s="42">
        <f t="shared" si="3"/>
        <v>0</v>
      </c>
      <c r="T41" s="42">
        <f t="shared" si="3"/>
        <v>0</v>
      </c>
      <c r="U41" s="42">
        <f t="shared" si="3"/>
        <v>0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511.48500000000001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3601.1150000000002</v>
      </c>
      <c r="AP41" s="42">
        <f>SUM(AP12,AP18,AP24:AP37)</f>
        <v>41.41</v>
      </c>
      <c r="AQ41" s="42">
        <f t="shared" si="2"/>
        <v>3642.5250000000001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16.899999999999999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68</v>
      </c>
      <c r="AN46" s="19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2022-01-04T15:31:40Z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