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<sst xmlns="http://schemas.openxmlformats.org/spreadsheetml/2006/main" count="399" uniqueCount="69">
  <si>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</si>
  <si>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</si>
  <si>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</si>
  <si>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</si>
  <si>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</si>
  <si>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</si>
  <si>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</si>
  <si>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</si>
  <si>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</si>
  <si>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</si>
  <si>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</si>
  <si>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</si>
  <si>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</si>
  <si>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</si>
  <si>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</si>
  <si>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</si>
  <si>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</si>
  <si>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</si>
  <si>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</si>
  <si>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</si>
  <si>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</si>
  <si>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</si>
  <si>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</si>
  <si>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</si>
  <si>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</si>
  <si>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</si>
  <si>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</si>
  <si>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</si>
  <si>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</si>
  <si>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</si>
  <si>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</si>
  <si>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</si>
  <si>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</si>
  <si>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</si>
  <si>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</si>
  <si>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</si>
  <si>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</si>
  <si>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</si>
  <si>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</si>
  <si>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</si>
  <si>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</si>
  <si>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</si>
  <si>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</si>
  <si>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</si>
  <si>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</si>
  <si>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</si>
  <si>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</si>
  <si>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</si>
  <si>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</si>
  <si>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</si>
  <si>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</si>
  <si>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</si>
  <si>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</si>
  <si>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</si>
  <si>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</si>
  <si>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</si>
  <si>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</si>
  <si>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</si>
  <si>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</si>
  <si>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</si>
  <si>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</si>
  <si>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</si>
  <si>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</si>
  <si>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</si>
  <si>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</si>
  <si>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</si>
  <si>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 xml:space="preserve">        Fecha  : 03/01/2024</t>
  </si>
  <si>
    <t>Callao,04 de enero del 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</si>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</sst>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zoomScale="24" zoomScaleNormal="24" workbookViewId="0">
      <selection activeCell="Z28" sqref="Z28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3173.49</v>
      </c>
      <c r="J12" s="24">
        <v>126.655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346.47500000000002</v>
      </c>
      <c r="V12" s="24">
        <v>0</v>
      </c>
      <c r="W12" s="24">
        <v>2940.4749999999999</v>
      </c>
      <c r="X12" s="24">
        <v>0</v>
      </c>
      <c r="Y12" s="24">
        <v>2687.7649999999999</v>
      </c>
      <c r="Z12" s="24">
        <v>120.345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9148.2049999999999</v>
      </c>
      <c r="AP12" s="24">
        <f>SUMIF($C$11:$AN$11,"I.Mad",C12:AN12)</f>
        <v>247</v>
      </c>
      <c r="AQ12" s="24">
        <f>SUM(AO12:AP12)</f>
        <v>9395.2049999999999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24</v>
      </c>
      <c r="J13" s="24">
        <v>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>
        <v>3</v>
      </c>
      <c r="V13" s="24" t="s">
        <v>33</v>
      </c>
      <c r="W13" s="24">
        <v>24</v>
      </c>
      <c r="X13" s="24" t="s">
        <v>33</v>
      </c>
      <c r="Y13" s="24">
        <v>53</v>
      </c>
      <c r="Z13" s="24">
        <v>2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104</v>
      </c>
      <c r="AP13" s="24">
        <f>SUMIF($C$11:$AN$11,"I.Mad",C13:AN13)</f>
        <v>5</v>
      </c>
      <c r="AQ13" s="24">
        <f>SUM(AO13:AP13)</f>
        <v>109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2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>
        <v>2</v>
      </c>
      <c r="V14" s="24" t="s">
        <v>33</v>
      </c>
      <c r="W14" s="24">
        <v>9</v>
      </c>
      <c r="X14" s="24" t="s">
        <v>33</v>
      </c>
      <c r="Y14" s="24" t="s">
        <v>68</v>
      </c>
      <c r="Z14" s="24" t="s">
        <v>68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13</v>
      </c>
      <c r="AP14" s="24">
        <f>SUMIF($C$11:$AN$11,"I.Mad",C14:AN14)</f>
        <v>0</v>
      </c>
      <c r="AQ14" s="24">
        <f>SUM(AO14:AP14)</f>
        <v>13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73.572459524789323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>
        <v>89.031902022083699</v>
      </c>
      <c r="V15" s="24" t="s">
        <v>33</v>
      </c>
      <c r="W15" s="24">
        <v>74.762959839109101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11.5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7">
        <v>11</v>
      </c>
      <c r="V16" s="24" t="s">
        <v>33</v>
      </c>
      <c r="W16" s="27">
        <v>11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27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3173.49</v>
      </c>
      <c r="J41" s="32">
        <f t="shared" si="3"/>
        <v>126.655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346.47500000000002</v>
      </c>
      <c r="V41" s="32">
        <f t="shared" si="3"/>
        <v>0</v>
      </c>
      <c r="W41" s="32">
        <f t="shared" si="3"/>
        <v>2940.4749999999999</v>
      </c>
      <c r="X41" s="32">
        <f t="shared" si="3"/>
        <v>0</v>
      </c>
      <c r="Y41" s="32">
        <f t="shared" si="3"/>
        <v>2687.7649999999999</v>
      </c>
      <c r="Z41" s="32">
        <f t="shared" si="3"/>
        <v>120.345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9148.2049999999999</v>
      </c>
      <c r="AP41" s="32">
        <f>SUM(AP12,AP18,AP24:AP37)</f>
        <v>247</v>
      </c>
      <c r="AQ41" s="32">
        <f t="shared" si="2"/>
        <v>9395.2049999999999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2024-01-05T17:00:06Z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