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ito\Desktop\dea\Enero\porcenta\"/>
    </mc:Choice>
  </mc:AlternateContent>
  <bookViews>
    <workbookView xWindow="0" yWindow="0" windowWidth="20490" windowHeight="775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<sst xmlns="http://schemas.openxmlformats.org/spreadsheetml/2006/main" count="386" uniqueCount="66">
  <si>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</si>
  <si>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</si>
  <si>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</si>
  <si>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</si>
  <si>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</si>
  <si>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</si>
  <si>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</si>
  <si>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</si>
  <si>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</si>
  <si>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</si>
  <si>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</si>
  <si>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</si>
  <si>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</si>
  <si>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</si>
  <si>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</si>
  <si>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</si>
  <si>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</si>
  <si>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</si>
  <si>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</si>
  <si>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</si>
  <si>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</si>
  <si>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</si>
  <si>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</si>
  <si>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</si>
  <si>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</si>
  <si>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</si>
  <si>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</si>
  <si>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</si>
  <si>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</si>
  <si>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</si>
  <si>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</si>
  <si>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</si>
  <si>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</si>
  <si>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</si>
  <si>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</si>
  <si>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</si>
  <si>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</si>
  <si>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</si>
  <si>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</si>
  <si>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</si>
  <si>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</si>
  <si>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</si>
  <si>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</si>
  <si>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</si>
  <si>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</si>
  <si>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</si>
  <si>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</si>
  <si>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</si>
  <si>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</si>
  <si>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</si>
  <si>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</si>
  <si>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</si>
  <si>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</si>
  <si>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</si>
  <si>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</si>
  <si>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</si>
  <si>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</si>
  <si>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</si>
  <si>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</si>
  <si>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</si>
  <si>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GCQ/due/jsr/mfm/hts</t>
  </si>
  <si>
    <t>Chancay</t>
  </si>
  <si>
    <t>S/M</t>
  </si>
  <si>
    <t>R.M.Nº 003-2015-PRODUCE, R.M.N°246-2015 PRODUCE, R.M.N°369-2015 PRODUCE, R.M.N°424-2015-PRODUCE, R.M.N°443-2015-PRODUCE</t>
  </si>
  <si>
    <t xml:space="preserve">        Fecha  : 05/01/2016</t>
  </si>
  <si>
    <t>Callao, 06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</si>
</sst>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22"/>
      <color indexed="8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26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7" fillId="0" borderId="0" xfId="12" applyNumberFormat="1" applyFont="1" applyBorder="1" applyAlignment="1">
      <alignment horizontal="center"/>
    </xf>
    <xf numFmtId="1" fontId="27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3" fillId="0" borderId="4" xfId="0" quotePrefix="1" applyFont="1" applyFill="1" applyBorder="1" applyAlignment="1">
      <alignment horizontal="center"/>
    </xf>
    <xf numFmtId="0" fontId="25" fillId="0" borderId="2" xfId="0" quotePrefix="1" applyFont="1" applyFill="1" applyBorder="1" applyAlignment="1">
      <alignment horizontal="center"/>
    </xf>
    <xf numFmtId="0" fontId="25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4" zoomScale="28" zoomScaleNormal="28" workbookViewId="0">
      <selection activeCell="R19" sqref="R19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64</v>
      </c>
      <c r="AP8" s="117"/>
      <c r="AQ8" s="117"/>
    </row>
    <row r="9" spans="2:48" ht="21.75" customHeight="1" x14ac:dyDescent="0.4">
      <c r="B9" s="15" t="s">
        <v>2</v>
      </c>
      <c r="C9" s="12" t="s">
        <v>63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12" t="s">
        <v>6</v>
      </c>
      <c r="H10" s="113"/>
      <c r="I10" s="121" t="s">
        <v>50</v>
      </c>
      <c r="J10" s="121"/>
      <c r="K10" s="121" t="s">
        <v>7</v>
      </c>
      <c r="L10" s="121"/>
      <c r="M10" s="123" t="s">
        <v>8</v>
      </c>
      <c r="N10" s="124"/>
      <c r="O10" s="112" t="s">
        <v>9</v>
      </c>
      <c r="P10" s="122"/>
      <c r="Q10" s="112" t="s">
        <v>10</v>
      </c>
      <c r="R10" s="113"/>
      <c r="S10" s="112" t="s">
        <v>11</v>
      </c>
      <c r="T10" s="113"/>
      <c r="U10" s="112" t="s">
        <v>12</v>
      </c>
      <c r="V10" s="113"/>
      <c r="W10" s="112" t="s">
        <v>61</v>
      </c>
      <c r="X10" s="113"/>
      <c r="Y10" s="112" t="s">
        <v>53</v>
      </c>
      <c r="Z10" s="113"/>
      <c r="AA10" s="112" t="s">
        <v>41</v>
      </c>
      <c r="AB10" s="113"/>
      <c r="AC10" s="112" t="s">
        <v>13</v>
      </c>
      <c r="AD10" s="113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6300.5850000000009</v>
      </c>
      <c r="H12" s="53">
        <v>19.559999999999999</v>
      </c>
      <c r="I12" s="53">
        <v>1603</v>
      </c>
      <c r="J12" s="53">
        <v>234</v>
      </c>
      <c r="K12" s="53">
        <v>1081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30</v>
      </c>
      <c r="T12" s="53">
        <v>0</v>
      </c>
      <c r="U12" s="53">
        <v>0</v>
      </c>
      <c r="V12" s="53">
        <v>0</v>
      </c>
      <c r="W12" s="53">
        <v>125</v>
      </c>
      <c r="X12" s="53">
        <v>0</v>
      </c>
      <c r="Y12" s="53">
        <v>32.994999999999997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9172.5800000000017</v>
      </c>
      <c r="AP12" s="54">
        <f>SUMIF($C$11:$AN$11,"I.Mad",C12:AN12)</f>
        <v>253.56</v>
      </c>
      <c r="AQ12" s="54">
        <f>SUM(AO12:AP12)</f>
        <v>9426.1400000000012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>
        <v>39</v>
      </c>
      <c r="H13" s="55">
        <v>1</v>
      </c>
      <c r="I13" s="55">
        <v>14</v>
      </c>
      <c r="J13" s="55">
        <v>8</v>
      </c>
      <c r="K13" s="55">
        <v>3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>
        <v>1</v>
      </c>
      <c r="T13" s="55" t="s">
        <v>20</v>
      </c>
      <c r="U13" s="55" t="s">
        <v>20</v>
      </c>
      <c r="V13" s="55" t="s">
        <v>20</v>
      </c>
      <c r="W13" s="55">
        <v>2</v>
      </c>
      <c r="X13" s="55" t="s">
        <v>20</v>
      </c>
      <c r="Y13" s="55">
        <v>1</v>
      </c>
      <c r="Z13" s="55" t="s">
        <v>20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60</v>
      </c>
      <c r="AP13" s="54">
        <f t="shared" ref="AP13:AP14" si="1">SUMIF($C$11:$AN$11,"I.Mad",C13:AN13)</f>
        <v>9</v>
      </c>
      <c r="AQ13" s="54">
        <f>SUM(AO13:AP13)</f>
        <v>69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>
        <v>11</v>
      </c>
      <c r="H14" s="55" t="s">
        <v>62</v>
      </c>
      <c r="I14" s="55">
        <v>6</v>
      </c>
      <c r="J14" s="55">
        <v>1</v>
      </c>
      <c r="K14" s="55">
        <v>1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62</v>
      </c>
      <c r="T14" s="55" t="s">
        <v>20</v>
      </c>
      <c r="U14" s="55" t="s">
        <v>20</v>
      </c>
      <c r="V14" s="55" t="s">
        <v>20</v>
      </c>
      <c r="W14" s="55">
        <v>2</v>
      </c>
      <c r="X14" s="55" t="s">
        <v>20</v>
      </c>
      <c r="Y14" s="55" t="s">
        <v>62</v>
      </c>
      <c r="Z14" s="55" t="s">
        <v>20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20</v>
      </c>
      <c r="AP14" s="54">
        <f t="shared" si="1"/>
        <v>1</v>
      </c>
      <c r="AQ14" s="54">
        <f>SUM(AO14:AP14)</f>
        <v>21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>
        <v>38.935039755818195</v>
      </c>
      <c r="H15" s="55" t="s">
        <v>20</v>
      </c>
      <c r="I15" s="55">
        <v>64.647253383246209</v>
      </c>
      <c r="J15" s="55">
        <v>82.000000000000014</v>
      </c>
      <c r="K15" s="55">
        <v>2.7322404371584694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>
        <v>0.31678718925848776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>
        <v>11.5</v>
      </c>
      <c r="H16" s="61" t="s">
        <v>20</v>
      </c>
      <c r="I16" s="61">
        <v>11.5</v>
      </c>
      <c r="J16" s="61">
        <v>11</v>
      </c>
      <c r="K16" s="61">
        <v>14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>
        <v>13.5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>
        <v>16.514499924460786</v>
      </c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16.514499924460786</v>
      </c>
      <c r="AP25" s="54">
        <f t="shared" ref="AP25:AP37" si="6">SUMIF($C$11:$AN$11,"I.Mad",C25:AN25)</f>
        <v>0</v>
      </c>
      <c r="AQ25" s="58">
        <f>SUM(AO25:AP25)</f>
        <v>16.514499924460786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6317.0994999244622</v>
      </c>
      <c r="H38" s="58">
        <f t="shared" si="7"/>
        <v>19.559999999999999</v>
      </c>
      <c r="I38" s="58">
        <f t="shared" si="7"/>
        <v>1603</v>
      </c>
      <c r="J38" s="58">
        <f t="shared" si="7"/>
        <v>234</v>
      </c>
      <c r="K38" s="58">
        <f t="shared" si="7"/>
        <v>1081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30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125</v>
      </c>
      <c r="X38" s="58">
        <f t="shared" si="7"/>
        <v>0</v>
      </c>
      <c r="Y38" s="58">
        <f>+SUM(Y12,Y18,Y24:Y37)</f>
        <v>32.994999999999997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9189.0944999244621</v>
      </c>
      <c r="AP38" s="58">
        <f>SUM(AP12,AP18,AP24:AP37)</f>
        <v>253.56</v>
      </c>
      <c r="AQ38" s="58">
        <f>SUM(AO38:AP38)</f>
        <v>9442.6544999244616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20.8</v>
      </c>
      <c r="H39" s="60"/>
      <c r="I39" s="93">
        <v>24.3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65</v>
      </c>
      <c r="AN43" s="4"/>
    </row>
    <row r="44" spans="2:43" ht="30.75" x14ac:dyDescent="0.45">
      <c r="B44" s="22" t="s">
        <v>60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rtito</cp:lastModifiedBy>
  <cp:lastPrinted>2015-12-18T17:21:03Z</cp:lastPrinted>
  <dcterms:created xsi:type="dcterms:W3CDTF">2008-10-21T17:58:04Z</dcterms:created>
  <dcterms:modified xsi:type="dcterms:W3CDTF">2016-01-06T15:59:13Z</dcterms:modified>
</cp:coreProperties>
</file>