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<sst xmlns="http://schemas.openxmlformats.org/spreadsheetml/2006/main" count="389" uniqueCount="69">
  <si>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</si>
  <si>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</si>
  <si>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</si>
  <si>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</si>
  <si>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</si>
  <si>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</si>
  <si>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</si>
  <si>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</si>
  <si>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</si>
  <si>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</si>
  <si>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</si>
  <si>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</si>
  <si>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</si>
  <si>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</si>
  <si>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</si>
  <si>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</si>
  <si>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</si>
  <si>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</si>
  <si>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</si>
  <si>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</si>
  <si>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</si>
  <si>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</si>
  <si>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</si>
  <si>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</si>
  <si>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</si>
  <si>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</si>
  <si>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</si>
  <si>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</si>
  <si>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</si>
  <si>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</si>
  <si>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</si>
  <si>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</si>
  <si>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</si>
  <si>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</si>
  <si>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</si>
  <si>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</si>
  <si>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</si>
  <si>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</si>
  <si>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</si>
  <si>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</si>
  <si>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</si>
  <si>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</si>
  <si>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</si>
  <si>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</si>
  <si>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</si>
  <si>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</si>
  <si>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</si>
  <si>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</si>
  <si>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</si>
  <si>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</si>
  <si>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</si>
  <si>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</si>
  <si>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</si>
  <si>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</si>
  <si>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</si>
  <si>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</si>
  <si>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</si>
  <si>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</si>
  <si>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</si>
  <si>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</si>
  <si>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</si>
  <si>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</si>
  <si>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</si>
  <si>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</si>
  <si>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</si>
  <si>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</si>
  <si>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 xml:space="preserve">        Fecha  : 05/01/2024</t>
  </si>
  <si>
    <t>Callao,08 de enero del 2024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</si>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</sst>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N10" zoomScale="24" zoomScaleNormal="24" workbookViewId="0">
      <selection activeCell="AK32" sqref="AK32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66</v>
      </c>
      <c r="AP8" s="57"/>
      <c r="AQ8" s="57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2714.11</v>
      </c>
      <c r="J12" s="24">
        <v>2092.87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1228.8499999999999</v>
      </c>
      <c r="X12" s="24">
        <v>0</v>
      </c>
      <c r="Y12" s="24">
        <v>4496.5050000000001</v>
      </c>
      <c r="Z12" s="24">
        <v>205.905</v>
      </c>
      <c r="AA12" s="24">
        <v>1147.27</v>
      </c>
      <c r="AB12" s="24">
        <v>0</v>
      </c>
      <c r="AC12" s="24">
        <v>435.34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10022.075000000001</v>
      </c>
      <c r="AP12" s="24">
        <f>SUMIF($C$11:$AN$11,"I.Mad",C12:AN12)</f>
        <v>2298.7750000000001</v>
      </c>
      <c r="AQ12" s="24">
        <f>SUM(AO12:AP12)</f>
        <v>12320.85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22</v>
      </c>
      <c r="J13" s="24">
        <v>25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>
        <v>6</v>
      </c>
      <c r="X13" s="24" t="s">
        <v>33</v>
      </c>
      <c r="Y13" s="24">
        <v>65</v>
      </c>
      <c r="Z13" s="24">
        <v>3</v>
      </c>
      <c r="AA13" s="24">
        <v>7</v>
      </c>
      <c r="AB13" s="24" t="s">
        <v>33</v>
      </c>
      <c r="AC13" s="24">
        <v>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103</v>
      </c>
      <c r="AP13" s="24">
        <f>SUMIF($C$11:$AN$11,"I.Mad",C13:AN13)</f>
        <v>28</v>
      </c>
      <c r="AQ13" s="24">
        <f>SUM(AO13:AP13)</f>
        <v>131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4</v>
      </c>
      <c r="J14" s="24">
        <v>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>
        <v>6</v>
      </c>
      <c r="X14" s="24" t="s">
        <v>33</v>
      </c>
      <c r="Y14" s="24">
        <v>6</v>
      </c>
      <c r="Z14" s="24" t="s">
        <v>68</v>
      </c>
      <c r="AA14" s="24">
        <v>1</v>
      </c>
      <c r="AB14" s="24" t="s">
        <v>33</v>
      </c>
      <c r="AC14" s="24">
        <v>1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18</v>
      </c>
      <c r="AP14" s="24">
        <f>SUMIF($C$11:$AN$11,"I.Mad",C14:AN14)</f>
        <v>3</v>
      </c>
      <c r="AQ14" s="24">
        <f>SUM(AO14:AP14)</f>
        <v>21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60.915294766360297</v>
      </c>
      <c r="J15" s="24">
        <v>59.270624362123499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>
        <v>63.617478910969801</v>
      </c>
      <c r="X15" s="24" t="s">
        <v>33</v>
      </c>
      <c r="Y15" s="24">
        <v>48.642371171858002</v>
      </c>
      <c r="Z15" s="24" t="s">
        <v>33</v>
      </c>
      <c r="AA15" s="24">
        <v>73.542600896862297</v>
      </c>
      <c r="AB15" s="24" t="s">
        <v>33</v>
      </c>
      <c r="AC15" s="24">
        <v>77.727272727279399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11.5</v>
      </c>
      <c r="J16" s="27">
        <v>11.5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7">
        <v>11.5</v>
      </c>
      <c r="X16" s="24" t="s">
        <v>33</v>
      </c>
      <c r="Y16" s="27">
        <v>11.5</v>
      </c>
      <c r="Z16" s="24" t="s">
        <v>33</v>
      </c>
      <c r="AA16" s="27">
        <v>11</v>
      </c>
      <c r="AB16" s="24" t="s">
        <v>33</v>
      </c>
      <c r="AC16" s="27">
        <v>10.5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5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27">
        <v>9.2270000000000005E-2</v>
      </c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9.2270000000000005E-2</v>
      </c>
      <c r="AP30" s="24">
        <f t="shared" si="1"/>
        <v>0</v>
      </c>
      <c r="AQ30" s="32">
        <f t="shared" si="2"/>
        <v>9.2270000000000005E-2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>
        <v>0.91554999999999997</v>
      </c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0.91554999999999997</v>
      </c>
      <c r="AP32" s="24">
        <f t="shared" si="1"/>
        <v>0</v>
      </c>
      <c r="AQ32" s="32">
        <f t="shared" si="2"/>
        <v>0.91554999999999997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2714.11</v>
      </c>
      <c r="J41" s="32">
        <f t="shared" si="3"/>
        <v>2092.87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1228.8499999999999</v>
      </c>
      <c r="X41" s="32">
        <f t="shared" si="3"/>
        <v>0</v>
      </c>
      <c r="Y41" s="32">
        <f t="shared" si="3"/>
        <v>4497.4205499999998</v>
      </c>
      <c r="Z41" s="32">
        <f t="shared" si="3"/>
        <v>205.905</v>
      </c>
      <c r="AA41" s="32">
        <f>+SUM(AA24:AA40,AA18,C12)</f>
        <v>9.2270000000000005E-2</v>
      </c>
      <c r="AB41" s="32">
        <f t="shared" si="3"/>
        <v>0</v>
      </c>
      <c r="AC41" s="32">
        <f t="shared" si="3"/>
        <v>435.34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10023.08282</v>
      </c>
      <c r="AP41" s="32">
        <f>SUM(AP12,AP18,AP24:AP37)</f>
        <v>2298.7750000000001</v>
      </c>
      <c r="AQ41" s="32">
        <f t="shared" si="2"/>
        <v>12321.857819999999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2024-01-10T19:52:02Z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