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<sst xmlns="http://schemas.openxmlformats.org/spreadsheetml/2006/main" count="398" uniqueCount="68">
  <si>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</si>
  <si>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</si>
  <si>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</si>
  <si>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</si>
  <si>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</si>
  <si>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</si>
  <si>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</si>
  <si>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</si>
  <si>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</si>
  <si>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</si>
  <si>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</si>
  <si>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</si>
  <si>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</si>
  <si>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</si>
  <si>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</si>
  <si>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</si>
  <si>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</si>
  <si>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</si>
  <si>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</si>
  <si>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</si>
  <si>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</si>
  <si>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</si>
  <si>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</si>
  <si>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</si>
  <si>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</si>
  <si>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</si>
  <si>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</si>
  <si>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</si>
  <si>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</si>
  <si>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</si>
  <si>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</si>
  <si>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</si>
  <si>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</si>
  <si>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</si>
  <si>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</si>
  <si>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</si>
  <si>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</si>
  <si>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</si>
  <si>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</si>
  <si>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</si>
  <si>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</si>
  <si>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</si>
  <si>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</si>
  <si>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</si>
  <si>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</si>
  <si>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</si>
  <si>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</si>
  <si>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</si>
  <si>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</si>
  <si>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</si>
  <si>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</si>
  <si>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</si>
  <si>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</si>
  <si>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</si>
  <si>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</si>
  <si>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</si>
  <si>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</si>
  <si>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</si>
  <si>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</si>
  <si>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</si>
  <si>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</si>
  <si>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</si>
  <si>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</si>
  <si>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</si>
  <si>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</si>
  <si>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R.M.N°173-2021-PRODUCE; R.M.N°380-2021-PRODUCE; R.M.N°414-2021-PRODUCE</t>
  </si>
  <si>
    <t xml:space="preserve">        Fecha  :06/01/2022</t>
  </si>
  <si>
    <t>Callao, 07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</si>
</sst>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zoomScale="23" zoomScaleNormal="23" workbookViewId="0">
      <selection activeCell="G12" sqref="G12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5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66</v>
      </c>
      <c r="AP8" s="69"/>
      <c r="AQ8" s="69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1116.5519863799939</v>
      </c>
      <c r="H12" s="30">
        <v>0</v>
      </c>
      <c r="I12" s="30">
        <v>3265.47</v>
      </c>
      <c r="J12" s="30">
        <v>654.11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640.18499999999995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5022.2069863799934</v>
      </c>
      <c r="AP12" s="30">
        <f>SUMIF($C$11:$AN$11,"I.Mad",C12:AN12)</f>
        <v>654.11</v>
      </c>
      <c r="AQ12" s="30">
        <f>SUM(AO12:AP12)</f>
        <v>5676.3169863799931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>
        <v>4</v>
      </c>
      <c r="H13" s="30" t="s">
        <v>33</v>
      </c>
      <c r="I13" s="30">
        <v>16</v>
      </c>
      <c r="J13" s="30">
        <v>7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>
        <v>2</v>
      </c>
      <c r="V13" s="30" t="s">
        <v>33</v>
      </c>
      <c r="W13" s="30" t="s">
        <v>33</v>
      </c>
      <c r="X13" s="30" t="s">
        <v>33</v>
      </c>
      <c r="Y13" s="30" t="s">
        <v>33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22</v>
      </c>
      <c r="AP13" s="30">
        <f>SUMIF($C$11:$AN$11,"I.Mad",C13:AN13)</f>
        <v>7</v>
      </c>
      <c r="AQ13" s="30">
        <f>SUM(AO13:AP13)</f>
        <v>29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>
        <v>2</v>
      </c>
      <c r="H14" s="30" t="s">
        <v>33</v>
      </c>
      <c r="I14" s="30">
        <v>8</v>
      </c>
      <c r="J14" s="30">
        <v>4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>
        <v>1</v>
      </c>
      <c r="V14" s="30" t="s">
        <v>33</v>
      </c>
      <c r="W14" s="30" t="s">
        <v>33</v>
      </c>
      <c r="X14" s="30" t="s">
        <v>33</v>
      </c>
      <c r="Y14" s="30" t="s">
        <v>33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11</v>
      </c>
      <c r="AP14" s="30">
        <f>SUMIF($C$11:$AN$11,"I.Mad",C14:AN14)</f>
        <v>4</v>
      </c>
      <c r="AQ14" s="30">
        <f>SUM(AO14:AP14)</f>
        <v>15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>
        <v>1.6654306675409609</v>
      </c>
      <c r="H15" s="30" t="s">
        <v>33</v>
      </c>
      <c r="I15" s="30">
        <v>6.9826821939384776E-2</v>
      </c>
      <c r="J15" s="30">
        <v>0.14012846450754399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>
        <v>0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>
        <v>13.5</v>
      </c>
      <c r="H16" s="36" t="s">
        <v>33</v>
      </c>
      <c r="I16" s="36">
        <v>14</v>
      </c>
      <c r="J16" s="36">
        <v>14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>
        <v>13.5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>
        <v>3.8165024630541868</v>
      </c>
      <c r="H25" s="42"/>
      <c r="I25" s="42">
        <v>0.74</v>
      </c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4.556502463054187</v>
      </c>
      <c r="AP25" s="30">
        <f t="shared" si="1"/>
        <v>0</v>
      </c>
      <c r="AQ25" s="42">
        <f t="shared" si="2"/>
        <v>4.556502463054187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1120.368488843048</v>
      </c>
      <c r="H41" s="42">
        <f t="shared" si="3"/>
        <v>0</v>
      </c>
      <c r="I41" s="42">
        <f t="shared" si="3"/>
        <v>3266.2099999999996</v>
      </c>
      <c r="J41" s="42">
        <f t="shared" si="3"/>
        <v>654.11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640.18499999999995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0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5026.7634888430475</v>
      </c>
      <c r="AP41" s="42">
        <f>SUM(AP12,AP18,AP24:AP37)</f>
        <v>654.11</v>
      </c>
      <c r="AQ41" s="42">
        <f t="shared" si="2"/>
        <v>5680.8734888430472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16.100000000000001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2022-01-07T17:16:33Z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