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<sst xmlns="http://schemas.openxmlformats.org/spreadsheetml/2006/main" count="404" uniqueCount="69">
  <si>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</si>
  <si>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</si>
  <si>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</si>
  <si>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</si>
  <si>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</si>
  <si>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</si>
  <si>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</si>
  <si>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</si>
  <si>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</si>
  <si>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</si>
  <si>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</si>
  <si>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</si>
  <si>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</si>
  <si>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</si>
  <si>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</si>
  <si>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</si>
  <si>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</si>
  <si>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</si>
  <si>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</si>
  <si>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</si>
  <si>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</si>
  <si>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</si>
  <si>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</si>
  <si>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</si>
  <si>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</si>
  <si>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</si>
  <si>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</si>
  <si>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</si>
  <si>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</si>
  <si>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</si>
  <si>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</si>
  <si>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</si>
  <si>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</si>
  <si>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</si>
  <si>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</si>
  <si>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</si>
  <si>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</si>
  <si>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</si>
  <si>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</si>
  <si>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</si>
  <si>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</si>
  <si>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</si>
  <si>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</si>
  <si>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</si>
  <si>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</si>
  <si>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</si>
  <si>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</si>
  <si>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</si>
  <si>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</si>
  <si>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</si>
  <si>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</si>
  <si>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</si>
  <si>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</si>
  <si>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</si>
  <si>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</si>
  <si>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</si>
  <si>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</si>
  <si>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</si>
  <si>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</si>
  <si>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</si>
  <si>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</si>
  <si>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</si>
  <si>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</si>
  <si>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</si>
  <si>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R.M.N°348-2023-PRODUCE</t>
  </si>
  <si>
    <t>CPT/jsr</t>
  </si>
  <si>
    <t>Callao,08 de enero del 2024</t>
  </si>
  <si>
    <t xml:space="preserve">        Fecha  : 07/01/2024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</si>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</sst>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M1" zoomScale="24" zoomScaleNormal="24" workbookViewId="0">
      <selection activeCell="AC31" sqref="AC31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3" ht="28.2" x14ac:dyDescent="0.5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279.91500000000002</v>
      </c>
      <c r="J12" s="24">
        <v>31.05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373.96499999999997</v>
      </c>
      <c r="X12" s="24">
        <v>0</v>
      </c>
      <c r="Y12" s="24">
        <v>719.55499999999995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1373.4349999999999</v>
      </c>
      <c r="AP12" s="24">
        <f>SUMIF($C$11:$AN$11,"I.Mad",C12:AN12)</f>
        <v>31.05</v>
      </c>
      <c r="AQ12" s="24">
        <f>SUM(AO12:AP12)</f>
        <v>1404.4849999999999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6</v>
      </c>
      <c r="J13" s="24">
        <v>2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>
        <v>13</v>
      </c>
      <c r="X13" s="24" t="s">
        <v>33</v>
      </c>
      <c r="Y13" s="24">
        <v>20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39</v>
      </c>
      <c r="AP13" s="24">
        <f>SUMIF($C$11:$AN$11,"I.Mad",C13:AN13)</f>
        <v>2</v>
      </c>
      <c r="AQ13" s="24">
        <f>SUM(AO13:AP13)</f>
        <v>41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>
        <v>2</v>
      </c>
      <c r="J14" s="24" t="s">
        <v>68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>
        <v>6</v>
      </c>
      <c r="X14" s="24" t="s">
        <v>33</v>
      </c>
      <c r="Y14" s="24" t="s">
        <v>68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8</v>
      </c>
      <c r="AP14" s="24">
        <f>SUMIF($C$11:$AN$11,"I.Mad",C14:AN14)</f>
        <v>0</v>
      </c>
      <c r="AQ14" s="24">
        <f>SUM(AO14:AP14)</f>
        <v>8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>
        <v>79.908733858193202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>
        <v>80.250435656188202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7">
        <v>8.5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7">
        <v>11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5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>
        <v>0.14247000000000001</v>
      </c>
      <c r="J30" s="54">
        <v>1.214E-2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0.14247000000000001</v>
      </c>
      <c r="AP30" s="24">
        <f t="shared" si="1"/>
        <v>1.214E-2</v>
      </c>
      <c r="AQ30" s="32">
        <f t="shared" si="2"/>
        <v>0.15461000000000003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280.05747000000002</v>
      </c>
      <c r="J41" s="32">
        <f t="shared" si="3"/>
        <v>31.062139999999999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373.96499999999997</v>
      </c>
      <c r="X41" s="32">
        <f t="shared" si="3"/>
        <v>0</v>
      </c>
      <c r="Y41" s="32">
        <f t="shared" si="3"/>
        <v>719.55499999999995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1373.5774699999999</v>
      </c>
      <c r="AP41" s="32">
        <f>SUM(AP12,AP18,AP24:AP37)</f>
        <v>31.062139999999999</v>
      </c>
      <c r="AQ41" s="32">
        <f t="shared" si="2"/>
        <v>1404.6396099999999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65</v>
      </c>
      <c r="C46" s="3"/>
      <c r="G46" s="47"/>
      <c r="J46" s="43"/>
      <c r="M46" s="48"/>
      <c r="N46" s="51"/>
      <c r="Y46" s="49"/>
      <c r="Z46" s="49"/>
      <c r="AG46" s="52"/>
      <c r="AM46" s="53" t="s">
        <v>66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2024-01-10T19:59:36Z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