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8\Industrial\"/>
    </mc:Choice>
  </mc:AlternateContent>
  <bookViews>
    <workbookView showHorizontalScroll="0" showVerticalScroll="0" showSheetTabs="0" xWindow="0" yWindow="300" windowWidth="20736" windowHeight="8448" tabRatio="540"/>
  </bookViews>
  <sheets>
    <sheet name="reporte" sheetId="5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<sst xmlns="http://schemas.openxmlformats.org/spreadsheetml/2006/main" count="393" uniqueCount="69">
  <si>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</si>
  <si>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</si>
  <si>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</si>
  <si>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</si>
  <si>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</si>
  <si>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</si>
  <si>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</si>
  <si>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</si>
  <si>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</si>
  <si>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</si>
  <si>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</si>
  <si>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</si>
  <si>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</si>
  <si>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</si>
  <si>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</si>
  <si>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</si>
  <si>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</si>
  <si>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</si>
  <si>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</si>
  <si>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</si>
  <si>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</si>
  <si>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</si>
  <si>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</si>
  <si>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</si>
  <si>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</si>
  <si>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</si>
  <si>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</si>
  <si>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</si>
  <si>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</si>
  <si>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</si>
  <si>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</si>
  <si>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</si>
  <si>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</si>
  <si>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</si>
  <si>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</si>
  <si>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</si>
  <si>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</si>
  <si>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</si>
  <si>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</si>
  <si>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</si>
  <si>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</si>
  <si>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</si>
  <si>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</si>
  <si>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</si>
  <si>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</si>
  <si>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</si>
  <si>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</si>
  <si>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</si>
  <si>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</si>
  <si>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</si>
  <si>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</si>
  <si>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</si>
  <si>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</si>
  <si>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</si>
  <si>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</si>
  <si>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</si>
  <si>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</si>
  <si>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</si>
  <si>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</si>
  <si>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</si>
  <si>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</si>
  <si>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FALSO VOLADOR</t>
  </si>
  <si>
    <t>PEJERREY</t>
  </si>
  <si>
    <t>Información preliminar</t>
  </si>
  <si>
    <t>R.M.N°560-2017-PRODUCE,R.M.N°573-2017-PRODUCE,R.M.N°592-2017-PRODUCE,R.M.N°004-2018-PRODUCE</t>
  </si>
  <si>
    <t>S/M</t>
  </si>
  <si>
    <t xml:space="preserve">        Fecha  : 09/01/2018</t>
  </si>
  <si>
    <t>Callao, 10 de enero del 2018</t>
  </si>
  <si>
    <t xml:space="preserve">           Atención: Sra. Lieneke Maria Schol Calle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</si>
</sst>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165" fontId="7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0" fillId="0" borderId="0"/>
    <xf numFmtId="0" fontId="7" fillId="0" borderId="0"/>
    <xf numFmtId="169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9" fillId="0" borderId="0" xfId="0" applyFont="1" applyBorder="1"/>
    <xf numFmtId="0" fontId="8" fillId="0" borderId="0" xfId="0" applyFont="1"/>
    <xf numFmtId="0" fontId="9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0" borderId="0" xfId="0" applyFont="1" applyBorder="1"/>
    <xf numFmtId="0" fontId="10" fillId="3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/>
    <xf numFmtId="0" fontId="10" fillId="0" borderId="4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0" xfId="0" applyFont="1"/>
    <xf numFmtId="0" fontId="13" fillId="0" borderId="0" xfId="0" applyFont="1"/>
    <xf numFmtId="20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8" fontId="8" fillId="0" borderId="0" xfId="0" applyNumberFormat="1" applyFont="1"/>
    <xf numFmtId="0" fontId="9" fillId="0" borderId="0" xfId="0" applyFont="1" applyBorder="1" applyAlignment="1">
      <alignment horizontal="left"/>
    </xf>
    <xf numFmtId="0" fontId="14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7" fontId="9" fillId="0" borderId="0" xfId="0" applyNumberFormat="1" applyFont="1" applyBorder="1"/>
    <xf numFmtId="167" fontId="10" fillId="3" borderId="5" xfId="0" applyNumberFormat="1" applyFont="1" applyFill="1" applyBorder="1" applyAlignment="1">
      <alignment horizontal="center" wrapText="1"/>
    </xf>
    <xf numFmtId="167" fontId="10" fillId="0" borderId="0" xfId="0" applyNumberFormat="1" applyFont="1" applyBorder="1" applyAlignment="1">
      <alignment horizontal="center"/>
    </xf>
    <xf numFmtId="1" fontId="8" fillId="0" borderId="0" xfId="0" applyNumberFormat="1" applyFont="1"/>
    <xf numFmtId="0" fontId="12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Border="1" applyAlignment="1"/>
    <xf numFmtId="0" fontId="9" fillId="0" borderId="0" xfId="0" applyFont="1" applyAlignment="1"/>
    <xf numFmtId="0" fontId="8" fillId="0" borderId="0" xfId="0" applyFont="1" applyAlignme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/>
    <xf numFmtId="167" fontId="1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9" fillId="3" borderId="0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167" fontId="17" fillId="0" borderId="0" xfId="12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8" fillId="0" borderId="4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0" xfId="0" applyFont="1"/>
    <xf numFmtId="0" fontId="18" fillId="0" borderId="1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1" fontId="10" fillId="0" borderId="3" xfId="0" quotePrefix="1" applyNumberFormat="1" applyFont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0" fillId="0" borderId="1" xfId="0" quotePrefix="1" applyNumberFormat="1" applyFont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1" fontId="20" fillId="0" borderId="5" xfId="0" applyNumberFormat="1" applyFont="1" applyBorder="1" applyAlignment="1">
      <alignment horizontal="center"/>
    </xf>
    <xf numFmtId="0" fontId="12" fillId="0" borderId="0" xfId="0" applyFont="1"/>
    <xf numFmtId="167" fontId="20" fillId="0" borderId="1" xfId="0" applyNumberFormat="1" applyFont="1" applyFill="1" applyBorder="1" applyAlignment="1">
      <alignment horizontal="center"/>
    </xf>
    <xf numFmtId="167" fontId="20" fillId="0" borderId="1" xfId="0" quotePrefix="1" applyNumberFormat="1" applyFon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0" fontId="8" fillId="0" borderId="0" xfId="0" applyFont="1" applyBorder="1"/>
    <xf numFmtId="1" fontId="23" fillId="0" borderId="0" xfId="12" applyNumberFormat="1" applyFont="1" applyFill="1" applyBorder="1" applyProtection="1">
      <protection locked="0"/>
    </xf>
    <xf numFmtId="1" fontId="23" fillId="0" borderId="0" xfId="12" applyNumberFormat="1" applyFont="1" applyFill="1" applyBorder="1" applyAlignment="1" applyProtection="1">
      <protection locked="0"/>
    </xf>
    <xf numFmtId="1" fontId="23" fillId="0" borderId="0" xfId="12" applyNumberFormat="1" applyFont="1" applyFill="1" applyBorder="1" applyAlignment="1" applyProtection="1">
      <alignment horizontal="right"/>
      <protection locked="0"/>
    </xf>
    <xf numFmtId="1" fontId="23" fillId="0" borderId="0" xfId="12" quotePrefix="1" applyNumberFormat="1" applyFont="1" applyFill="1" applyBorder="1" applyAlignment="1" applyProtection="1">
      <protection locked="0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9" fillId="0" borderId="0" xfId="0" applyFont="1" applyFill="1"/>
    <xf numFmtId="0" fontId="12" fillId="0" borderId="0" xfId="0" applyFont="1" applyAlignment="1">
      <alignment horizontal="left"/>
    </xf>
    <xf numFmtId="49" fontId="12" fillId="0" borderId="0" xfId="0" applyNumberFormat="1" applyFont="1"/>
    <xf numFmtId="22" fontId="12" fillId="0" borderId="0" xfId="0" applyNumberFormat="1" applyFont="1"/>
    <xf numFmtId="167" fontId="20" fillId="0" borderId="5" xfId="0" applyNumberFormat="1" applyFont="1" applyBorder="1" applyAlignment="1">
      <alignment horizontal="center"/>
    </xf>
    <xf numFmtId="0" fontId="26" fillId="0" borderId="0" xfId="0" applyFont="1"/>
    <xf numFmtId="1" fontId="20" fillId="0" borderId="0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167" fontId="20" fillId="0" borderId="0" xfId="0" quotePrefix="1" applyNumberFormat="1" applyFont="1" applyBorder="1" applyAlignment="1">
      <alignment horizontal="center"/>
    </xf>
    <xf numFmtId="0" fontId="29" fillId="0" borderId="5" xfId="0" applyFont="1" applyBorder="1"/>
    <xf numFmtId="0" fontId="29" fillId="0" borderId="5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9" fillId="3" borderId="2" xfId="0" applyFont="1" applyFill="1" applyBorder="1" applyAlignment="1">
      <alignment horizontal="left"/>
    </xf>
    <xf numFmtId="0" fontId="29" fillId="0" borderId="1" xfId="0" applyFont="1" applyBorder="1"/>
    <xf numFmtId="0" fontId="18" fillId="0" borderId="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Border="1"/>
    <xf numFmtId="167" fontId="20" fillId="3" borderId="5" xfId="0" applyNumberFormat="1" applyFont="1" applyFill="1" applyBorder="1" applyAlignment="1">
      <alignment horizontal="center" wrapText="1"/>
    </xf>
    <xf numFmtId="0" fontId="25" fillId="0" borderId="0" xfId="13" applyFont="1" applyFill="1" applyAlignment="1" applyProtection="1"/>
    <xf numFmtId="0" fontId="26" fillId="0" borderId="0" xfId="0" applyFont="1" applyFill="1"/>
    <xf numFmtId="167" fontId="10" fillId="0" borderId="3" xfId="0" quotePrefix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9" fillId="0" borderId="0" xfId="0" applyFont="1"/>
    <xf numFmtId="1" fontId="31" fillId="0" borderId="0" xfId="12" quotePrefix="1" applyNumberFormat="1" applyFont="1" applyBorder="1" applyAlignment="1" applyProtection="1">
      <protection locked="0"/>
    </xf>
    <xf numFmtId="0" fontId="19" fillId="0" borderId="0" xfId="0" applyFont="1" applyBorder="1" applyAlignment="1"/>
    <xf numFmtId="0" fontId="19" fillId="3" borderId="0" xfId="0" applyFont="1" applyFill="1" applyAlignment="1">
      <alignment horizontal="right"/>
    </xf>
    <xf numFmtId="0" fontId="15" fillId="0" borderId="0" xfId="0" applyFont="1"/>
    <xf numFmtId="0" fontId="19" fillId="0" borderId="0" xfId="0" applyFont="1" applyBorder="1"/>
    <xf numFmtId="1" fontId="19" fillId="0" borderId="0" xfId="0" applyNumberFormat="1" applyFont="1" applyBorder="1"/>
    <xf numFmtId="1" fontId="19" fillId="0" borderId="0" xfId="0" applyNumberFormat="1" applyFont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35" fillId="0" borderId="0" xfId="0" applyFont="1"/>
    <xf numFmtId="1" fontId="29" fillId="0" borderId="0" xfId="0" applyNumberFormat="1" applyFont="1"/>
    <xf numFmtId="0" fontId="25" fillId="0" borderId="0" xfId="0" applyFont="1" applyBorder="1"/>
    <xf numFmtId="168" fontId="20" fillId="0" borderId="5" xfId="0" applyNumberFormat="1" applyFont="1" applyBorder="1" applyAlignment="1">
      <alignment horizontal="center"/>
    </xf>
    <xf numFmtId="1" fontId="8" fillId="0" borderId="0" xfId="0" applyNumberFormat="1" applyFont="1" applyBorder="1"/>
    <xf numFmtId="0" fontId="0" fillId="0" borderId="1" xfId="0" applyBorder="1"/>
    <xf numFmtId="0" fontId="37" fillId="0" borderId="0" xfId="0" applyFont="1" applyBorder="1" applyAlignment="1"/>
    <xf numFmtId="167" fontId="37" fillId="0" borderId="0" xfId="0" applyNumberFormat="1" applyFont="1" applyBorder="1" applyAlignment="1"/>
    <xf numFmtId="2" fontId="20" fillId="0" borderId="5" xfId="0" applyNumberFormat="1" applyFont="1" applyBorder="1" applyAlignment="1">
      <alignment horizontal="center"/>
    </xf>
    <xf numFmtId="0" fontId="29" fillId="0" borderId="0" xfId="0" applyFont="1"/>
    <xf numFmtId="0" fontId="36" fillId="0" borderId="2" xfId="0" quotePrefix="1" applyFont="1" applyFill="1" applyBorder="1" applyAlignment="1">
      <alignment horizontal="center"/>
    </xf>
    <xf numFmtId="0" fontId="36" fillId="0" borderId="4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20" fontId="24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28" fillId="0" borderId="2" xfId="0" quotePrefix="1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36" fillId="0" borderId="4" xfId="0" quotePrefix="1" applyFont="1" applyFill="1" applyBorder="1" applyAlignment="1">
      <alignment horizontal="center"/>
    </xf>
  </cellXfs>
  <cellStyles count="22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topLeftCell="J16" zoomScale="25" zoomScaleNormal="25" workbookViewId="0">
      <selection activeCell="AM43" sqref="AM43"/>
    </sheetView>
  </sheetViews>
  <sheetFormatPr baseColWidth="10" defaultColWidth="11.44140625" defaultRowHeight="22.8" x14ac:dyDescent="0.4"/>
  <cols>
    <col min="1" max="1" width="1.88671875" style="2" customWidth="1"/>
    <col min="2" max="2" width="35.44140625" style="2" customWidth="1"/>
    <col min="3" max="3" width="25.6640625" style="2" customWidth="1"/>
    <col min="4" max="4" width="23.88671875" style="2" customWidth="1"/>
    <col min="5" max="5" width="21.109375" style="2" customWidth="1"/>
    <col min="6" max="6" width="26.44140625" style="2" customWidth="1"/>
    <col min="7" max="7" width="26.109375" style="2" customWidth="1"/>
    <col min="8" max="8" width="26" style="2" customWidth="1"/>
    <col min="9" max="9" width="23.5546875" style="2" customWidth="1"/>
    <col min="10" max="10" width="22.6640625" style="2" customWidth="1"/>
    <col min="11" max="11" width="26.6640625" style="2" customWidth="1"/>
    <col min="12" max="12" width="23.109375" style="2" customWidth="1"/>
    <col min="13" max="13" width="24.33203125" style="2" customWidth="1"/>
    <col min="14" max="14" width="23.6640625" style="2" customWidth="1"/>
    <col min="15" max="15" width="27" style="2" customWidth="1"/>
    <col min="16" max="16" width="25.88671875" style="2" customWidth="1"/>
    <col min="17" max="17" width="26.5546875" style="2" bestFit="1" customWidth="1"/>
    <col min="18" max="20" width="25.88671875" style="2" customWidth="1"/>
    <col min="21" max="21" width="27.5546875" style="2" customWidth="1"/>
    <col min="22" max="22" width="27.44140625" style="2" customWidth="1"/>
    <col min="23" max="23" width="29.109375" style="2" customWidth="1"/>
    <col min="24" max="24" width="30" style="2" customWidth="1"/>
    <col min="25" max="25" width="31.88671875" style="2" customWidth="1"/>
    <col min="26" max="26" width="30.6640625" style="2" customWidth="1"/>
    <col min="27" max="27" width="31.33203125" style="2" customWidth="1"/>
    <col min="28" max="28" width="27.5546875" style="2" customWidth="1"/>
    <col min="29" max="29" width="26" style="2" customWidth="1"/>
    <col min="30" max="30" width="25.44140625" style="2" customWidth="1"/>
    <col min="31" max="31" width="29" style="2" customWidth="1"/>
    <col min="32" max="32" width="28.88671875" style="2" customWidth="1"/>
    <col min="33" max="33" width="25.44140625" style="2" customWidth="1"/>
    <col min="34" max="34" width="26" style="2" customWidth="1"/>
    <col min="35" max="35" width="25.44140625" style="2" customWidth="1"/>
    <col min="36" max="37" width="24.88671875" style="2" customWidth="1"/>
    <col min="38" max="38" width="22" style="2" customWidth="1"/>
    <col min="39" max="39" width="24.88671875" style="2" customWidth="1"/>
    <col min="40" max="40" width="23.33203125" style="2" customWidth="1"/>
    <col min="41" max="41" width="25.33203125" style="2" customWidth="1"/>
    <col min="42" max="42" width="28.109375" style="2" customWidth="1"/>
    <col min="43" max="43" width="25.33203125" style="2" customWidth="1"/>
    <col min="44" max="16384" width="11.44140625" style="2"/>
  </cols>
  <sheetData>
    <row r="1" spans="2:48" ht="35.4" x14ac:dyDescent="0.6">
      <c r="B1" s="91" t="s">
        <v>43</v>
      </c>
    </row>
    <row r="2" spans="2:48" ht="30" x14ac:dyDescent="0.5">
      <c r="B2" s="92" t="s">
        <v>44</v>
      </c>
    </row>
    <row r="3" spans="2:48" x14ac:dyDescent="0.4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4" x14ac:dyDescent="0.6">
      <c r="B4" s="117" t="s">
        <v>68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8" ht="45" customHeight="1" x14ac:dyDescent="0.6">
      <c r="B5" s="117" t="s">
        <v>40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2:48" ht="31.5" customHeight="1" x14ac:dyDescent="0.6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8" t="s">
        <v>37</v>
      </c>
      <c r="AN6" s="118"/>
      <c r="AO6" s="118"/>
      <c r="AP6" s="118"/>
      <c r="AQ6" s="118"/>
    </row>
    <row r="7" spans="2:48" s="9" customFormat="1" ht="16.5" customHeight="1" x14ac:dyDescent="0.5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9"/>
      <c r="AP7" s="119"/>
      <c r="AQ7" s="119"/>
    </row>
    <row r="8" spans="2:48" ht="48.75" customHeight="1" x14ac:dyDescent="0.6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8" t="s">
        <v>66</v>
      </c>
      <c r="AP8" s="118"/>
      <c r="AQ8" s="118"/>
    </row>
    <row r="9" spans="2:48" ht="24.6" x14ac:dyDescent="0.4">
      <c r="B9" s="14" t="s">
        <v>2</v>
      </c>
      <c r="C9" s="11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5">
      <c r="B10" s="86" t="s">
        <v>3</v>
      </c>
      <c r="C10" s="115" t="s">
        <v>4</v>
      </c>
      <c r="D10" s="116"/>
      <c r="E10" s="115" t="s">
        <v>5</v>
      </c>
      <c r="F10" s="116"/>
      <c r="G10" s="124" t="s">
        <v>6</v>
      </c>
      <c r="H10" s="125"/>
      <c r="I10" s="123" t="s">
        <v>45</v>
      </c>
      <c r="J10" s="123"/>
      <c r="K10" s="123" t="s">
        <v>7</v>
      </c>
      <c r="L10" s="123"/>
      <c r="M10" s="115" t="s">
        <v>8</v>
      </c>
      <c r="N10" s="126"/>
      <c r="O10" s="115" t="s">
        <v>9</v>
      </c>
      <c r="P10" s="126"/>
      <c r="Q10" s="124" t="s">
        <v>10</v>
      </c>
      <c r="R10" s="125"/>
      <c r="S10" s="124" t="s">
        <v>11</v>
      </c>
      <c r="T10" s="125"/>
      <c r="U10" s="124" t="s">
        <v>12</v>
      </c>
      <c r="V10" s="125"/>
      <c r="W10" s="124" t="s">
        <v>52</v>
      </c>
      <c r="X10" s="125"/>
      <c r="Y10" s="115" t="s">
        <v>46</v>
      </c>
      <c r="Z10" s="116"/>
      <c r="AA10" s="115" t="s">
        <v>38</v>
      </c>
      <c r="AB10" s="116"/>
      <c r="AC10" s="115" t="s">
        <v>13</v>
      </c>
      <c r="AD10" s="116"/>
      <c r="AE10" s="122" t="s">
        <v>54</v>
      </c>
      <c r="AF10" s="116"/>
      <c r="AG10" s="122" t="s">
        <v>47</v>
      </c>
      <c r="AH10" s="116"/>
      <c r="AI10" s="122" t="s">
        <v>48</v>
      </c>
      <c r="AJ10" s="116"/>
      <c r="AK10" s="122" t="s">
        <v>49</v>
      </c>
      <c r="AL10" s="116"/>
      <c r="AM10" s="122" t="s">
        <v>50</v>
      </c>
      <c r="AN10" s="116"/>
      <c r="AO10" s="120" t="s">
        <v>14</v>
      </c>
      <c r="AP10" s="121"/>
      <c r="AQ10" s="87" t="s">
        <v>15</v>
      </c>
      <c r="AT10" s="89"/>
    </row>
    <row r="11" spans="2:48" s="44" customFormat="1" ht="36" customHeight="1" x14ac:dyDescent="0.7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7">
      <c r="B12" s="80" t="s">
        <v>18</v>
      </c>
      <c r="C12" s="51">
        <v>0</v>
      </c>
      <c r="D12" s="51">
        <v>0</v>
      </c>
      <c r="E12" s="51">
        <v>196</v>
      </c>
      <c r="F12" s="51">
        <v>731</v>
      </c>
      <c r="G12" s="51">
        <v>10254.134999999998</v>
      </c>
      <c r="H12" s="51">
        <v>124.405</v>
      </c>
      <c r="I12" s="51">
        <v>7506.29</v>
      </c>
      <c r="J12" s="51">
        <v>2673.1</v>
      </c>
      <c r="K12" s="51">
        <v>304.33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1341.8530000000001</v>
      </c>
      <c r="R12" s="51">
        <v>30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19602.608</v>
      </c>
      <c r="AP12" s="52">
        <f>SUMIF($C$11:$AN$11,"I.Mad",C12:AN12)</f>
        <v>3558.5050000000001</v>
      </c>
      <c r="AQ12" s="52">
        <f>SUM(AO12:AP12)</f>
        <v>23161.113000000001</v>
      </c>
      <c r="AS12" s="26"/>
      <c r="AT12" s="60"/>
    </row>
    <row r="13" spans="2:48" ht="50.25" customHeight="1" x14ac:dyDescent="0.7">
      <c r="B13" s="81" t="s">
        <v>19</v>
      </c>
      <c r="C13" s="53" t="s">
        <v>20</v>
      </c>
      <c r="D13" s="53" t="s">
        <v>20</v>
      </c>
      <c r="E13" s="53">
        <v>1</v>
      </c>
      <c r="F13" s="53">
        <v>37</v>
      </c>
      <c r="G13" s="53">
        <v>74</v>
      </c>
      <c r="H13" s="53">
        <v>3</v>
      </c>
      <c r="I13" s="53">
        <v>52</v>
      </c>
      <c r="J13" s="53">
        <v>62</v>
      </c>
      <c r="K13" s="53">
        <v>1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>
        <v>24</v>
      </c>
      <c r="R13" s="53">
        <v>1</v>
      </c>
      <c r="S13" s="53" t="s">
        <v>20</v>
      </c>
      <c r="T13" s="53" t="s">
        <v>20</v>
      </c>
      <c r="U13" s="53" t="s">
        <v>20</v>
      </c>
      <c r="V13" s="53" t="s">
        <v>20</v>
      </c>
      <c r="W13" s="53" t="s">
        <v>20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152</v>
      </c>
      <c r="AP13" s="52">
        <f>SUMIF($C$11:$AN$11,"I.Mad",C13:AN13)</f>
        <v>103</v>
      </c>
      <c r="AQ13" s="52">
        <f>SUM(AO13:AP13)</f>
        <v>255</v>
      </c>
      <c r="AT13" s="19"/>
      <c r="AU13" s="19"/>
      <c r="AV13" s="19"/>
    </row>
    <row r="14" spans="2:48" ht="50.25" customHeight="1" x14ac:dyDescent="0.7">
      <c r="B14" s="81" t="s">
        <v>21</v>
      </c>
      <c r="C14" s="53" t="s">
        <v>20</v>
      </c>
      <c r="D14" s="53" t="s">
        <v>20</v>
      </c>
      <c r="E14" s="53" t="s">
        <v>65</v>
      </c>
      <c r="F14" s="53" t="s">
        <v>65</v>
      </c>
      <c r="G14" s="53">
        <v>18</v>
      </c>
      <c r="H14" s="53">
        <v>2</v>
      </c>
      <c r="I14" s="53">
        <v>13</v>
      </c>
      <c r="J14" s="53">
        <v>5</v>
      </c>
      <c r="K14" s="53" t="s">
        <v>65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>
        <v>9</v>
      </c>
      <c r="R14" s="53" t="s">
        <v>65</v>
      </c>
      <c r="S14" s="53" t="s">
        <v>20</v>
      </c>
      <c r="T14" s="53" t="s">
        <v>20</v>
      </c>
      <c r="U14" s="53" t="s">
        <v>20</v>
      </c>
      <c r="V14" s="53" t="s">
        <v>20</v>
      </c>
      <c r="W14" s="53" t="s">
        <v>20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40</v>
      </c>
      <c r="AP14" s="52">
        <f>SUMIF($C$11:$AN$11,"I.Mad",C14:AN14)</f>
        <v>7</v>
      </c>
      <c r="AQ14" s="52">
        <f>SUM(AO14:AP14)</f>
        <v>47</v>
      </c>
      <c r="AT14" s="19"/>
      <c r="AU14" s="19"/>
      <c r="AV14" s="19"/>
    </row>
    <row r="15" spans="2:48" ht="50.25" customHeight="1" x14ac:dyDescent="0.7">
      <c r="B15" s="81" t="s">
        <v>22</v>
      </c>
      <c r="C15" s="53" t="s">
        <v>20</v>
      </c>
      <c r="D15" s="53" t="s">
        <v>20</v>
      </c>
      <c r="E15" s="53" t="s">
        <v>20</v>
      </c>
      <c r="F15" s="53" t="s">
        <v>20</v>
      </c>
      <c r="G15" s="53">
        <v>51.417430238330198</v>
      </c>
      <c r="H15" s="53">
        <v>0</v>
      </c>
      <c r="I15" s="53">
        <v>5.646995122298863</v>
      </c>
      <c r="J15" s="53">
        <v>0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>
        <v>3.5362873139894733</v>
      </c>
      <c r="R15" s="53" t="s">
        <v>20</v>
      </c>
      <c r="S15" s="53" t="s">
        <v>20</v>
      </c>
      <c r="T15" s="53" t="s">
        <v>20</v>
      </c>
      <c r="U15" s="53" t="s">
        <v>20</v>
      </c>
      <c r="V15" s="53" t="s">
        <v>20</v>
      </c>
      <c r="W15" s="53" t="s">
        <v>20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7">
      <c r="B16" s="81" t="s">
        <v>23</v>
      </c>
      <c r="C16" s="58" t="s">
        <v>20</v>
      </c>
      <c r="D16" s="58" t="s">
        <v>20</v>
      </c>
      <c r="E16" s="58" t="s">
        <v>20</v>
      </c>
      <c r="F16" s="58" t="s">
        <v>20</v>
      </c>
      <c r="G16" s="58">
        <v>11.5</v>
      </c>
      <c r="H16" s="58">
        <v>13</v>
      </c>
      <c r="I16" s="58">
        <v>13</v>
      </c>
      <c r="J16" s="58">
        <v>13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>
        <v>13</v>
      </c>
      <c r="R16" s="58" t="s">
        <v>20</v>
      </c>
      <c r="S16" s="58" t="s">
        <v>20</v>
      </c>
      <c r="T16" s="58" t="s">
        <v>20</v>
      </c>
      <c r="U16" s="58" t="s">
        <v>20</v>
      </c>
      <c r="V16" s="58" t="s">
        <v>20</v>
      </c>
      <c r="W16" s="58" t="s">
        <v>20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5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7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7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7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7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7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5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7">
      <c r="B24" s="81" t="s">
        <v>28</v>
      </c>
      <c r="C24" s="52"/>
      <c r="D24" s="52"/>
      <c r="E24" s="52"/>
      <c r="F24" s="52"/>
      <c r="G24" s="52"/>
      <c r="H24" s="52"/>
      <c r="I24" s="52">
        <v>0.86</v>
      </c>
      <c r="J24" s="55"/>
      <c r="K24" s="71"/>
      <c r="L24" s="55"/>
      <c r="M24" s="55"/>
      <c r="N24" s="55"/>
      <c r="O24" s="55"/>
      <c r="P24" s="55"/>
      <c r="Q24" s="55">
        <v>38.147094172044675</v>
      </c>
      <c r="R24" s="71"/>
      <c r="S24" s="71"/>
      <c r="T24" s="71"/>
      <c r="U24" s="71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39.007094172044674</v>
      </c>
      <c r="AP24" s="52">
        <f t="shared" ref="AP24:AP30" si="1">SUMIF($C$11:$AN$11,"I.Mad",C24:AN24)</f>
        <v>0</v>
      </c>
      <c r="AQ24" s="55">
        <f t="shared" ref="AQ24:AQ37" si="2">SUM(AO24:AP24)</f>
        <v>39.007094172044674</v>
      </c>
      <c r="AT24" s="19"/>
      <c r="AU24" s="19"/>
      <c r="AV24" s="19"/>
    </row>
    <row r="25" spans="2:48" ht="50.25" customHeight="1" x14ac:dyDescent="0.7">
      <c r="B25" s="83" t="s">
        <v>29</v>
      </c>
      <c r="C25" s="55"/>
      <c r="D25" s="71"/>
      <c r="E25" s="55"/>
      <c r="F25" s="113"/>
      <c r="G25" s="55"/>
      <c r="H25" s="55"/>
      <c r="I25" s="55">
        <v>22.84</v>
      </c>
      <c r="J25" s="71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71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22.84</v>
      </c>
      <c r="AP25" s="52">
        <f t="shared" si="1"/>
        <v>0</v>
      </c>
      <c r="AQ25" s="55">
        <f>SUM(AO25:AP25)</f>
        <v>22.84</v>
      </c>
      <c r="AT25" s="19"/>
      <c r="AU25" s="19"/>
      <c r="AV25" s="19"/>
    </row>
    <row r="26" spans="2:48" ht="50.25" customHeight="1" x14ac:dyDescent="0.7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7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7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7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7">
      <c r="B30" s="83" t="s">
        <v>31</v>
      </c>
      <c r="C30" s="55"/>
      <c r="D30" s="55"/>
      <c r="E30" s="55"/>
      <c r="F30" s="55"/>
      <c r="G30" s="55"/>
      <c r="H30" s="55"/>
      <c r="I30" s="55">
        <v>2.3380000000000001</v>
      </c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2.3380000000000001</v>
      </c>
      <c r="AP30" s="52">
        <f t="shared" si="1"/>
        <v>0</v>
      </c>
      <c r="AQ30" s="55">
        <f t="shared" si="2"/>
        <v>2.3380000000000001</v>
      </c>
      <c r="AT30" s="19"/>
      <c r="AU30" s="19"/>
      <c r="AV30" s="19"/>
    </row>
    <row r="31" spans="2:48" ht="50.25" customHeight="1" x14ac:dyDescent="0.7">
      <c r="B31" s="81" t="s">
        <v>32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7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7">
      <c r="B33" s="81" t="s">
        <v>58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7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7">
      <c r="B35" s="81" t="s">
        <v>59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7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7">
      <c r="B37" s="81" t="s">
        <v>57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7">
      <c r="B38" s="81" t="s">
        <v>60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7">
      <c r="B39" s="81" t="s">
        <v>62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7">
      <c r="B40" s="81" t="s">
        <v>61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7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196</v>
      </c>
      <c r="F41" s="55">
        <f t="shared" si="8"/>
        <v>731</v>
      </c>
      <c r="G41" s="55">
        <f t="shared" si="8"/>
        <v>10254.134999999998</v>
      </c>
      <c r="H41" s="55">
        <f t="shared" si="8"/>
        <v>124.405</v>
      </c>
      <c r="I41" s="55">
        <f t="shared" si="8"/>
        <v>7532.3279999999995</v>
      </c>
      <c r="J41" s="55">
        <f t="shared" si="8"/>
        <v>2673.1</v>
      </c>
      <c r="K41" s="55">
        <f t="shared" si="8"/>
        <v>304.33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1380.0000941720448</v>
      </c>
      <c r="R41" s="55">
        <f t="shared" si="8"/>
        <v>30</v>
      </c>
      <c r="S41" s="55">
        <f t="shared" si="8"/>
        <v>0</v>
      </c>
      <c r="T41" s="55">
        <f t="shared" si="8"/>
        <v>0</v>
      </c>
      <c r="U41" s="55">
        <f t="shared" si="8"/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19666.793094172044</v>
      </c>
      <c r="AP41" s="55">
        <f>SUM(AP12,AP18,AP24:AP37)</f>
        <v>3558.5050000000001</v>
      </c>
      <c r="AQ41" s="55">
        <f>SUM(AO41:AP41)</f>
        <v>23225.298094172045</v>
      </c>
    </row>
    <row r="42" spans="2:43" ht="50.25" customHeight="1" x14ac:dyDescent="0.7">
      <c r="B42" s="80" t="s">
        <v>39</v>
      </c>
      <c r="C42" s="24"/>
      <c r="D42" s="24"/>
      <c r="E42" s="24"/>
      <c r="F42" s="57"/>
      <c r="G42" s="57">
        <v>16.100000000000001</v>
      </c>
      <c r="H42" s="57"/>
      <c r="I42" s="57">
        <v>18.399999999999999</v>
      </c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>
        <v>16.600000000000001</v>
      </c>
      <c r="AN42" s="57"/>
      <c r="AO42" s="25"/>
      <c r="AP42" s="25"/>
      <c r="AQ42" s="8"/>
    </row>
    <row r="43" spans="2:43" x14ac:dyDescent="0.4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8.2" x14ac:dyDescent="0.5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7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4" x14ac:dyDescent="0.7">
      <c r="B46" s="105"/>
      <c r="C46" s="67" t="s">
        <v>63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67</v>
      </c>
      <c r="AN46" s="3"/>
    </row>
    <row r="47" spans="2:43" ht="45" x14ac:dyDescent="0.75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75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75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75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4" x14ac:dyDescent="0.7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4" x14ac:dyDescent="0.7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4" x14ac:dyDescent="0.7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4" x14ac:dyDescent="0.7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4" x14ac:dyDescent="0.6">
      <c r="E55" s="107"/>
      <c r="F55" s="107"/>
      <c r="S55" s="60"/>
      <c r="T55" s="60"/>
      <c r="U55" s="60"/>
      <c r="V55" s="60"/>
      <c r="W55" s="60"/>
      <c r="AD55" s="44"/>
    </row>
    <row r="56" spans="2:43" ht="35.4" x14ac:dyDescent="0.6">
      <c r="E56" s="107"/>
      <c r="F56" s="107"/>
      <c r="S56" s="60"/>
      <c r="T56" s="60"/>
      <c r="U56" s="60"/>
      <c r="V56" s="60"/>
      <c r="W56" s="60"/>
      <c r="AD56" s="44"/>
    </row>
    <row r="57" spans="2:43" ht="27.6" x14ac:dyDescent="0.4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2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Hans Kevin Ttito Sanchez</cp:lastModifiedBy>
  <cp:lastPrinted>2017-06-13T20:04:26Z</cp:lastPrinted>
  <dcterms:created xsi:type="dcterms:W3CDTF">2008-10-21T17:58:04Z</dcterms:created>
  <dcterms:modified xsi:type="dcterms:W3CDTF">2018-01-10T17:45:32Z</dcterms:modified>
</cp:coreProperties>
</file>