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<sst xmlns="http://schemas.openxmlformats.org/spreadsheetml/2006/main" count="380" uniqueCount="69">
  <si>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</si>
  <si>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</si>
  <si>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</si>
  <si>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</si>
  <si>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</si>
  <si>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</si>
  <si>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</si>
  <si>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</si>
  <si>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</si>
  <si>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</si>
  <si>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</si>
  <si>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</si>
  <si>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</si>
  <si>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</si>
  <si>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</si>
  <si>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</si>
  <si>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</si>
  <si>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</si>
  <si>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</si>
  <si>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</si>
  <si>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</si>
  <si>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</si>
  <si>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</si>
  <si>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</si>
  <si>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</si>
  <si>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</si>
  <si>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</si>
  <si>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</si>
  <si>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</si>
  <si>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</si>
  <si>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</si>
  <si>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</si>
  <si>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</si>
  <si>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</si>
  <si>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</si>
  <si>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</si>
  <si>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</si>
  <si>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</si>
  <si>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</si>
  <si>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</si>
  <si>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</si>
  <si>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</si>
  <si>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</si>
  <si>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</si>
  <si>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</si>
  <si>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</si>
  <si>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</si>
  <si>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</si>
  <si>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</si>
  <si>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</si>
  <si>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</si>
  <si>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</si>
  <si>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</si>
  <si>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</si>
  <si>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</si>
  <si>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</si>
  <si>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</si>
  <si>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</si>
  <si>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</si>
  <si>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</si>
  <si>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</si>
  <si>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</si>
  <si>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</si>
  <si>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</si>
  <si>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</si>
  <si>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</si>
  <si>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 xml:space="preserve">        Fecha  : 09/01/2024</t>
  </si>
  <si>
    <t>Callao,10 de enero del 2024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</si>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</sst>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B1" zoomScale="26" zoomScaleNormal="26" workbookViewId="0">
      <selection activeCell="J31" sqref="J31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2616.2199999999998</v>
      </c>
      <c r="J12" s="24">
        <v>53.215000000000003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823.56500000000005</v>
      </c>
      <c r="R12" s="24">
        <v>0</v>
      </c>
      <c r="S12" s="24">
        <v>0</v>
      </c>
      <c r="T12" s="24">
        <v>0</v>
      </c>
      <c r="U12" s="24">
        <v>1361.17</v>
      </c>
      <c r="V12" s="24">
        <v>402.815</v>
      </c>
      <c r="W12" s="24">
        <v>5259.2420000000002</v>
      </c>
      <c r="X12" s="24">
        <v>0</v>
      </c>
      <c r="Y12" s="24">
        <v>5391.32</v>
      </c>
      <c r="Z12" s="24">
        <v>258.83999999999997</v>
      </c>
      <c r="AA12" s="24">
        <v>983.09</v>
      </c>
      <c r="AB12" s="24">
        <v>0</v>
      </c>
      <c r="AC12" s="24">
        <v>753.94500000000005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17188.552</v>
      </c>
      <c r="AP12" s="24">
        <f>SUMIF($C$11:$AN$11,"I.Mad",C12:AN12)</f>
        <v>714.86999999999989</v>
      </c>
      <c r="AQ12" s="24">
        <f>SUM(AO12:AP12)</f>
        <v>17903.421999999999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25</v>
      </c>
      <c r="J13" s="24">
        <v>2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5</v>
      </c>
      <c r="R13" s="24" t="s">
        <v>33</v>
      </c>
      <c r="S13" s="24" t="s">
        <v>33</v>
      </c>
      <c r="T13" s="24" t="s">
        <v>33</v>
      </c>
      <c r="U13" s="24">
        <v>9</v>
      </c>
      <c r="V13" s="24">
        <v>5</v>
      </c>
      <c r="W13" s="24">
        <v>34</v>
      </c>
      <c r="X13" s="24" t="s">
        <v>33</v>
      </c>
      <c r="Y13" s="24">
        <v>63</v>
      </c>
      <c r="Z13" s="24">
        <v>3</v>
      </c>
      <c r="AA13" s="24">
        <v>4</v>
      </c>
      <c r="AB13" s="24" t="s">
        <v>33</v>
      </c>
      <c r="AC13" s="24">
        <v>6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146</v>
      </c>
      <c r="AP13" s="24">
        <f>SUMIF($C$11:$AN$11,"I.Mad",C13:AN13)</f>
        <v>10</v>
      </c>
      <c r="AQ13" s="24">
        <f>SUM(AO13:AP13)</f>
        <v>156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>
        <v>10</v>
      </c>
      <c r="J14" s="24" t="s">
        <v>68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3</v>
      </c>
      <c r="R14" s="24" t="s">
        <v>33</v>
      </c>
      <c r="S14" s="24" t="s">
        <v>33</v>
      </c>
      <c r="T14" s="24" t="s">
        <v>33</v>
      </c>
      <c r="U14" s="24">
        <v>2</v>
      </c>
      <c r="V14" s="24">
        <v>2</v>
      </c>
      <c r="W14" s="24">
        <v>8</v>
      </c>
      <c r="X14" s="24" t="s">
        <v>33</v>
      </c>
      <c r="Y14" s="24">
        <v>3</v>
      </c>
      <c r="Z14" s="24" t="s">
        <v>68</v>
      </c>
      <c r="AA14" s="24">
        <v>2</v>
      </c>
      <c r="AB14" s="24" t="s">
        <v>33</v>
      </c>
      <c r="AC14" s="24">
        <v>2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30</v>
      </c>
      <c r="AP14" s="24">
        <f>SUMIF($C$11:$AN$11,"I.Mad",C14:AN14)</f>
        <v>2</v>
      </c>
      <c r="AQ14" s="24">
        <f>SUM(AO14:AP14)</f>
        <v>32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>
        <v>14.9848085155101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88.274843938136598</v>
      </c>
      <c r="R15" s="24" t="s">
        <v>33</v>
      </c>
      <c r="S15" s="24" t="s">
        <v>33</v>
      </c>
      <c r="T15" s="24" t="s">
        <v>33</v>
      </c>
      <c r="U15" s="24">
        <v>84.999857084100597</v>
      </c>
      <c r="V15" s="24">
        <v>85.485651870295996</v>
      </c>
      <c r="W15" s="24">
        <v>74.570494530407302</v>
      </c>
      <c r="X15" s="24" t="s">
        <v>33</v>
      </c>
      <c r="Y15" s="24">
        <v>76.446873287296398</v>
      </c>
      <c r="Z15" s="24" t="s">
        <v>33</v>
      </c>
      <c r="AA15" s="24">
        <v>75.595258358861699</v>
      </c>
      <c r="AB15" s="24" t="s">
        <v>33</v>
      </c>
      <c r="AC15" s="24">
        <v>44.978474738124497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7">
        <v>12.5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7">
        <v>11</v>
      </c>
      <c r="R16" s="24" t="s">
        <v>33</v>
      </c>
      <c r="S16" s="24" t="s">
        <v>33</v>
      </c>
      <c r="T16" s="24" t="s">
        <v>33</v>
      </c>
      <c r="U16" s="27">
        <v>11</v>
      </c>
      <c r="V16" s="27">
        <v>10.5</v>
      </c>
      <c r="W16" s="27">
        <v>11</v>
      </c>
      <c r="X16" s="24" t="s">
        <v>33</v>
      </c>
      <c r="Y16" s="27">
        <v>11</v>
      </c>
      <c r="Z16" s="24" t="s">
        <v>33</v>
      </c>
      <c r="AA16" s="27">
        <v>11.5</v>
      </c>
      <c r="AB16" s="24" t="s">
        <v>33</v>
      </c>
      <c r="AC16" s="27">
        <v>12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>
        <v>59.527509999999999</v>
      </c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59.527509999999999</v>
      </c>
      <c r="AP25" s="24">
        <f t="shared" si="1"/>
        <v>0</v>
      </c>
      <c r="AQ25" s="32">
        <f t="shared" si="2"/>
        <v>59.527509999999999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2675.7475099999997</v>
      </c>
      <c r="J41" s="32">
        <f t="shared" si="3"/>
        <v>53.215000000000003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823.56500000000005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1361.17</v>
      </c>
      <c r="V41" s="32">
        <f t="shared" si="3"/>
        <v>402.815</v>
      </c>
      <c r="W41" s="32">
        <f t="shared" si="3"/>
        <v>5259.2420000000002</v>
      </c>
      <c r="X41" s="32">
        <f t="shared" si="3"/>
        <v>0</v>
      </c>
      <c r="Y41" s="32">
        <f t="shared" si="3"/>
        <v>5391.32</v>
      </c>
      <c r="Z41" s="32">
        <f t="shared" si="3"/>
        <v>258.83999999999997</v>
      </c>
      <c r="AA41" s="32">
        <f>+SUM(AA24:AA40,AA18,C12)</f>
        <v>0</v>
      </c>
      <c r="AB41" s="32">
        <f t="shared" si="3"/>
        <v>0</v>
      </c>
      <c r="AC41" s="32">
        <f t="shared" si="3"/>
        <v>753.94500000000005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17248.07951</v>
      </c>
      <c r="AP41" s="32">
        <f>SUM(AP12,AP18,AP24:AP37)</f>
        <v>714.86999999999989</v>
      </c>
      <c r="AQ41" s="32">
        <f t="shared" si="2"/>
        <v>17962.949509999999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2024-01-10T20:05:42Z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