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orcentas\2019\Industrial\"/>
    </mc:Choice>
  </mc:AlternateContent>
  <bookViews>
    <workbookView showHorizontalScroll="0" showVerticalScroll="0" showSheetTabs="0" xWindow="0" yWindow="0" windowWidth="13125" windowHeight="8730" tabRatio="540"/>
  </bookViews>
  <sheets>
    <sheet name="reporte" sheetId="5" r:id="rId1"/>
  </sheets>
  <definedNames>
    <definedName name="_xlnm.Print_Area" localSheetId="0">reporte!$A$1:$AQ$47</definedName>
  </definedNames>
  <calcPr calcId="152511"/>
  <fileRecoveryPr repairLoad="1"/>
</workbook>
</file>

<file path=xl/calcChain.xml><?xml version="1.0" encoding="utf-8"?>
<calcChain xmlns="http://schemas.openxmlformats.org/spreadsheetml/2006/main">
  <c r="AA41" i="5" l="1"/>
  <c r="AB41" i="5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<sst xmlns="http://schemas.openxmlformats.org/spreadsheetml/2006/main" count="388" uniqueCount="70">
  <si>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</si>
  <si>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</si>
  <si>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</si>
  <si>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</si>
  <si>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</si>
  <si>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</si>
  <si>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</si>
  <si>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</si>
  <si>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</si>
  <si>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</si>
  <si>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</si>
  <si>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</si>
  <si>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</si>
  <si>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</si>
  <si>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</si>
  <si>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</si>
  <si>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</si>
  <si>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</si>
  <si>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</si>
  <si>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</si>
  <si>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</si>
  <si>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</si>
  <si>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</si>
  <si>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</si>
  <si>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</si>
  <si>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</si>
  <si>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</si>
  <si>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</si>
  <si>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</si>
  <si>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</si>
  <si>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</si>
  <si>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</si>
  <si>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</si>
  <si>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</si>
  <si>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</si>
  <si>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</si>
  <si>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</si>
  <si>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</si>
  <si>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</si>
  <si>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</si>
  <si>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</si>
  <si>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</si>
  <si>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</si>
  <si>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</si>
  <si>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</si>
  <si>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</si>
  <si>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</si>
  <si>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</si>
  <si>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</si>
  <si>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</si>
  <si>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</si>
  <si>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</si>
  <si>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</si>
  <si>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</si>
  <si>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</si>
  <si>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</si>
  <si>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</si>
  <si>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</si>
  <si>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</si>
  <si>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CARACOL</t>
  </si>
  <si>
    <t>PEJERREY</t>
  </si>
  <si>
    <t>Información preliminar</t>
  </si>
  <si>
    <t>Parachique</t>
  </si>
  <si>
    <t xml:space="preserve">           Atención: Sr. Raúl Pérez-Reyes Espejo</t>
  </si>
  <si>
    <t>AGUJILLA</t>
  </si>
  <si>
    <t>R.M.N°504-2018-PRODUCE,  R.M.N°509-2018-PRODUCE</t>
  </si>
  <si>
    <t xml:space="preserve">        Fecha  : 11/01/2019</t>
  </si>
  <si>
    <t>Callao, 14 de enero del 2019</t>
  </si>
  <si>
    <t>SM</t>
  </si>
  <si>
    <t>13.0 y 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</si>
</sst>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9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37" fillId="0" borderId="2" xfId="0" quotePrefix="1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9" fillId="0" borderId="2" xfId="0" quotePrefix="1" applyFont="1" applyFill="1" applyBorder="1" applyAlignment="1">
      <alignment horizontal="center"/>
    </xf>
    <xf numFmtId="0" fontId="39" fillId="0" borderId="4" xfId="0" applyFont="1" applyFill="1" applyBorder="1" applyAlignment="1">
      <alignment horizontal="center"/>
    </xf>
  </cellXfs>
  <cellStyles count="23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2 5" xfId="22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V57"/>
  <sheetViews>
    <sheetView tabSelected="1" zoomScale="25" zoomScaleNormal="25" workbookViewId="0">
      <selection activeCell="K24" sqref="K24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2.85546875" style="2" customWidth="1"/>
    <col min="8" max="8" width="23.140625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7.7109375" style="2" customWidth="1"/>
    <col min="24" max="24" width="27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33.8554687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42</v>
      </c>
    </row>
    <row r="2" spans="2:48" ht="30" x14ac:dyDescent="0.4">
      <c r="B2" s="92" t="s">
        <v>43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22" t="s">
        <v>63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</row>
    <row r="5" spans="2:48" ht="45" customHeight="1" x14ac:dyDescent="0.5">
      <c r="B5" s="122" t="s">
        <v>39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23" t="s">
        <v>36</v>
      </c>
      <c r="AN6" s="123"/>
      <c r="AO6" s="123"/>
      <c r="AP6" s="123"/>
      <c r="AQ6" s="123"/>
    </row>
    <row r="7" spans="2:48" s="9" customFormat="1" ht="26.2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24"/>
      <c r="AP7" s="124"/>
      <c r="AQ7" s="124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23" t="s">
        <v>66</v>
      </c>
      <c r="AP8" s="123"/>
      <c r="AQ8" s="123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7" t="s">
        <v>4</v>
      </c>
      <c r="D10" s="116"/>
      <c r="E10" s="127" t="s">
        <v>62</v>
      </c>
      <c r="F10" s="128"/>
      <c r="G10" s="118" t="s">
        <v>5</v>
      </c>
      <c r="H10" s="119"/>
      <c r="I10" s="121" t="s">
        <v>44</v>
      </c>
      <c r="J10" s="121"/>
      <c r="K10" s="121" t="s">
        <v>6</v>
      </c>
      <c r="L10" s="121"/>
      <c r="M10" s="117" t="s">
        <v>7</v>
      </c>
      <c r="N10" s="120"/>
      <c r="O10" s="117" t="s">
        <v>8</v>
      </c>
      <c r="P10" s="120"/>
      <c r="Q10" s="118" t="s">
        <v>9</v>
      </c>
      <c r="R10" s="119"/>
      <c r="S10" s="118" t="s">
        <v>10</v>
      </c>
      <c r="T10" s="119"/>
      <c r="U10" s="118" t="s">
        <v>11</v>
      </c>
      <c r="V10" s="119"/>
      <c r="W10" s="118" t="s">
        <v>51</v>
      </c>
      <c r="X10" s="119"/>
      <c r="Y10" s="117" t="s">
        <v>45</v>
      </c>
      <c r="Z10" s="116"/>
      <c r="AA10" s="117" t="s">
        <v>37</v>
      </c>
      <c r="AB10" s="116"/>
      <c r="AC10" s="117" t="s">
        <v>12</v>
      </c>
      <c r="AD10" s="116"/>
      <c r="AE10" s="115" t="s">
        <v>53</v>
      </c>
      <c r="AF10" s="116"/>
      <c r="AG10" s="115" t="s">
        <v>46</v>
      </c>
      <c r="AH10" s="116"/>
      <c r="AI10" s="115" t="s">
        <v>47</v>
      </c>
      <c r="AJ10" s="116"/>
      <c r="AK10" s="115" t="s">
        <v>48</v>
      </c>
      <c r="AL10" s="116"/>
      <c r="AM10" s="115" t="s">
        <v>49</v>
      </c>
      <c r="AN10" s="116"/>
      <c r="AO10" s="125" t="s">
        <v>13</v>
      </c>
      <c r="AP10" s="126"/>
      <c r="AQ10" s="87" t="s">
        <v>14</v>
      </c>
      <c r="AT10" s="89"/>
    </row>
    <row r="11" spans="2:48" s="44" customFormat="1" ht="36" customHeight="1" x14ac:dyDescent="0.55000000000000004">
      <c r="B11" s="79"/>
      <c r="C11" s="45" t="s">
        <v>15</v>
      </c>
      <c r="D11" s="45" t="s">
        <v>16</v>
      </c>
      <c r="E11" s="46" t="s">
        <v>15</v>
      </c>
      <c r="F11" s="45" t="s">
        <v>16</v>
      </c>
      <c r="G11" s="45" t="s">
        <v>15</v>
      </c>
      <c r="H11" s="45" t="s">
        <v>16</v>
      </c>
      <c r="I11" s="84" t="s">
        <v>15</v>
      </c>
      <c r="J11" s="50" t="s">
        <v>16</v>
      </c>
      <c r="K11" s="75" t="s">
        <v>15</v>
      </c>
      <c r="L11" s="76" t="s">
        <v>16</v>
      </c>
      <c r="M11" s="75" t="s">
        <v>15</v>
      </c>
      <c r="N11" s="76" t="s">
        <v>16</v>
      </c>
      <c r="O11" s="76" t="s">
        <v>15</v>
      </c>
      <c r="P11" s="76" t="s">
        <v>16</v>
      </c>
      <c r="Q11" s="46" t="s">
        <v>15</v>
      </c>
      <c r="R11" s="47" t="s">
        <v>16</v>
      </c>
      <c r="S11" s="46" t="s">
        <v>15</v>
      </c>
      <c r="T11" s="47" t="s">
        <v>16</v>
      </c>
      <c r="U11" s="46" t="s">
        <v>15</v>
      </c>
      <c r="V11" s="47" t="s">
        <v>16</v>
      </c>
      <c r="W11" s="45" t="s">
        <v>15</v>
      </c>
      <c r="X11" s="42" t="s">
        <v>16</v>
      </c>
      <c r="Y11" s="45" t="s">
        <v>15</v>
      </c>
      <c r="Z11" s="42" t="s">
        <v>16</v>
      </c>
      <c r="AA11" s="45" t="s">
        <v>15</v>
      </c>
      <c r="AB11" s="45" t="s">
        <v>16</v>
      </c>
      <c r="AC11" s="45" t="s">
        <v>15</v>
      </c>
      <c r="AD11" s="43" t="s">
        <v>16</v>
      </c>
      <c r="AE11" s="74" t="s">
        <v>15</v>
      </c>
      <c r="AF11" s="77" t="s">
        <v>16</v>
      </c>
      <c r="AG11" s="74" t="s">
        <v>15</v>
      </c>
      <c r="AH11" s="77" t="s">
        <v>16</v>
      </c>
      <c r="AI11" s="74" t="s">
        <v>15</v>
      </c>
      <c r="AJ11" s="77" t="s">
        <v>16</v>
      </c>
      <c r="AK11" s="77" t="s">
        <v>15</v>
      </c>
      <c r="AL11" s="74" t="s">
        <v>16</v>
      </c>
      <c r="AM11" s="45" t="s">
        <v>15</v>
      </c>
      <c r="AN11" s="45" t="s">
        <v>16</v>
      </c>
      <c r="AO11" s="47" t="s">
        <v>15</v>
      </c>
      <c r="AP11" s="45" t="s">
        <v>16</v>
      </c>
      <c r="AQ11" s="48"/>
      <c r="AT11" s="59"/>
    </row>
    <row r="12" spans="2:48" ht="50.25" customHeight="1" x14ac:dyDescent="0.55000000000000004">
      <c r="B12" s="80" t="s">
        <v>17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3702.99</v>
      </c>
      <c r="J12" s="51">
        <v>0</v>
      </c>
      <c r="K12" s="51">
        <v>108.69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434.72</v>
      </c>
      <c r="Z12" s="51">
        <v>833.65940000000001</v>
      </c>
      <c r="AA12" s="51">
        <v>0</v>
      </c>
      <c r="AB12" s="51">
        <v>0</v>
      </c>
      <c r="AC12" s="51">
        <v>0</v>
      </c>
      <c r="AD12" s="51">
        <v>0</v>
      </c>
      <c r="AE12" s="51">
        <v>701.20499999999993</v>
      </c>
      <c r="AF12" s="51">
        <v>191.35499999999999</v>
      </c>
      <c r="AG12" s="51">
        <v>1675.1150000000002</v>
      </c>
      <c r="AH12" s="51">
        <v>0</v>
      </c>
      <c r="AI12" s="51">
        <v>0</v>
      </c>
      <c r="AJ12" s="51">
        <v>0</v>
      </c>
      <c r="AK12" s="51">
        <v>2830</v>
      </c>
      <c r="AL12" s="51">
        <v>0</v>
      </c>
      <c r="AM12" s="51">
        <v>269.185</v>
      </c>
      <c r="AN12" s="51">
        <v>0</v>
      </c>
      <c r="AO12" s="52">
        <f>SUMIF($C$11:$AN$11,"Ind*",C12:AN12)</f>
        <v>9721.9049999999988</v>
      </c>
      <c r="AP12" s="52">
        <f>SUMIF($C$11:$AN$11,"I.Mad",C12:AN12)</f>
        <v>1025.0144</v>
      </c>
      <c r="AQ12" s="52">
        <f>SUM(AO12:AP12)</f>
        <v>10746.919399999999</v>
      </c>
      <c r="AS12" s="26"/>
      <c r="AT12" s="60"/>
    </row>
    <row r="13" spans="2:48" ht="50.25" customHeight="1" x14ac:dyDescent="0.55000000000000004">
      <c r="B13" s="81" t="s">
        <v>18</v>
      </c>
      <c r="C13" s="53" t="s">
        <v>19</v>
      </c>
      <c r="D13" s="53" t="s">
        <v>19</v>
      </c>
      <c r="E13" s="53" t="s">
        <v>19</v>
      </c>
      <c r="F13" s="53" t="s">
        <v>19</v>
      </c>
      <c r="G13" s="53" t="s">
        <v>19</v>
      </c>
      <c r="H13" s="53" t="s">
        <v>19</v>
      </c>
      <c r="I13" s="53">
        <v>10</v>
      </c>
      <c r="J13" s="53" t="s">
        <v>19</v>
      </c>
      <c r="K13" s="53">
        <v>1</v>
      </c>
      <c r="L13" s="53" t="s">
        <v>19</v>
      </c>
      <c r="M13" s="53" t="s">
        <v>19</v>
      </c>
      <c r="N13" s="53" t="s">
        <v>19</v>
      </c>
      <c r="O13" s="53" t="s">
        <v>19</v>
      </c>
      <c r="P13" s="53" t="s">
        <v>19</v>
      </c>
      <c r="Q13" s="53" t="s">
        <v>19</v>
      </c>
      <c r="R13" s="53" t="s">
        <v>19</v>
      </c>
      <c r="S13" s="53" t="s">
        <v>19</v>
      </c>
      <c r="T13" s="53" t="s">
        <v>19</v>
      </c>
      <c r="U13" s="53" t="s">
        <v>19</v>
      </c>
      <c r="V13" s="53" t="s">
        <v>19</v>
      </c>
      <c r="W13" s="53" t="s">
        <v>19</v>
      </c>
      <c r="X13" s="53" t="s">
        <v>19</v>
      </c>
      <c r="Y13" s="53">
        <v>1</v>
      </c>
      <c r="Z13" s="53">
        <v>11</v>
      </c>
      <c r="AA13" s="53" t="s">
        <v>19</v>
      </c>
      <c r="AB13" s="53" t="s">
        <v>19</v>
      </c>
      <c r="AC13" s="53" t="s">
        <v>19</v>
      </c>
      <c r="AD13" s="53" t="s">
        <v>19</v>
      </c>
      <c r="AE13" s="53">
        <v>11</v>
      </c>
      <c r="AF13" s="53">
        <v>3</v>
      </c>
      <c r="AG13" s="53">
        <v>14</v>
      </c>
      <c r="AH13" s="53" t="s">
        <v>19</v>
      </c>
      <c r="AI13" s="53" t="s">
        <v>19</v>
      </c>
      <c r="AJ13" s="53" t="s">
        <v>19</v>
      </c>
      <c r="AK13" s="53">
        <v>28</v>
      </c>
      <c r="AL13" s="53" t="s">
        <v>19</v>
      </c>
      <c r="AM13" s="53">
        <v>2</v>
      </c>
      <c r="AN13" s="53" t="s">
        <v>19</v>
      </c>
      <c r="AO13" s="52">
        <f>SUMIF($C$11:$AN$11,"Ind*",C13:AN13)</f>
        <v>67</v>
      </c>
      <c r="AP13" s="52">
        <f>SUMIF($C$11:$AN$11,"I.Mad",C13:AN13)</f>
        <v>14</v>
      </c>
      <c r="AQ13" s="52">
        <f>SUM(AO13:AP13)</f>
        <v>81</v>
      </c>
      <c r="AT13" s="19"/>
      <c r="AU13" s="19"/>
      <c r="AV13" s="19"/>
    </row>
    <row r="14" spans="2:48" ht="50.25" customHeight="1" x14ac:dyDescent="0.55000000000000004">
      <c r="B14" s="81" t="s">
        <v>20</v>
      </c>
      <c r="C14" s="53" t="s">
        <v>19</v>
      </c>
      <c r="D14" s="53" t="s">
        <v>19</v>
      </c>
      <c r="E14" s="53" t="s">
        <v>19</v>
      </c>
      <c r="F14" s="53" t="s">
        <v>19</v>
      </c>
      <c r="G14" s="53" t="s">
        <v>19</v>
      </c>
      <c r="H14" s="53" t="s">
        <v>19</v>
      </c>
      <c r="I14" s="53">
        <v>7</v>
      </c>
      <c r="J14" s="53" t="s">
        <v>19</v>
      </c>
      <c r="K14" s="53" t="s">
        <v>68</v>
      </c>
      <c r="L14" s="53" t="s">
        <v>19</v>
      </c>
      <c r="M14" s="53" t="s">
        <v>19</v>
      </c>
      <c r="N14" s="53" t="s">
        <v>19</v>
      </c>
      <c r="O14" s="53" t="s">
        <v>19</v>
      </c>
      <c r="P14" s="53" t="s">
        <v>19</v>
      </c>
      <c r="Q14" s="53" t="s">
        <v>19</v>
      </c>
      <c r="R14" s="53" t="s">
        <v>19</v>
      </c>
      <c r="S14" s="53" t="s">
        <v>19</v>
      </c>
      <c r="T14" s="53" t="s">
        <v>19</v>
      </c>
      <c r="U14" s="53" t="s">
        <v>19</v>
      </c>
      <c r="V14" s="53" t="s">
        <v>19</v>
      </c>
      <c r="W14" s="53" t="s">
        <v>19</v>
      </c>
      <c r="X14" s="53" t="s">
        <v>19</v>
      </c>
      <c r="Y14" s="53" t="s">
        <v>68</v>
      </c>
      <c r="Z14" s="53">
        <v>5</v>
      </c>
      <c r="AA14" s="53" t="s">
        <v>19</v>
      </c>
      <c r="AB14" s="53" t="s">
        <v>19</v>
      </c>
      <c r="AC14" s="53" t="s">
        <v>19</v>
      </c>
      <c r="AD14" s="53" t="s">
        <v>19</v>
      </c>
      <c r="AE14" s="53">
        <v>2</v>
      </c>
      <c r="AF14" s="53">
        <v>1</v>
      </c>
      <c r="AG14" s="53">
        <v>5</v>
      </c>
      <c r="AH14" s="53" t="s">
        <v>19</v>
      </c>
      <c r="AI14" s="53" t="s">
        <v>19</v>
      </c>
      <c r="AJ14" s="53" t="s">
        <v>19</v>
      </c>
      <c r="AK14" s="53">
        <v>7</v>
      </c>
      <c r="AL14" s="53" t="s">
        <v>19</v>
      </c>
      <c r="AM14" s="53">
        <v>1</v>
      </c>
      <c r="AN14" s="53" t="s">
        <v>19</v>
      </c>
      <c r="AO14" s="52">
        <f>SUMIF($C$11:$AN$11,"Ind*",C14:AN14)</f>
        <v>22</v>
      </c>
      <c r="AP14" s="52">
        <f>SUMIF($C$11:$AN$11,"I.Mad",C14:AN14)</f>
        <v>6</v>
      </c>
      <c r="AQ14" s="52">
        <f>SUM(AO14:AP14)</f>
        <v>28</v>
      </c>
      <c r="AT14" s="19"/>
      <c r="AU14" s="19"/>
      <c r="AV14" s="19"/>
    </row>
    <row r="15" spans="2:48" ht="50.25" customHeight="1" x14ac:dyDescent="0.55000000000000004">
      <c r="B15" s="81" t="s">
        <v>21</v>
      </c>
      <c r="C15" s="53" t="s">
        <v>19</v>
      </c>
      <c r="D15" s="53" t="s">
        <v>19</v>
      </c>
      <c r="E15" s="53" t="s">
        <v>19</v>
      </c>
      <c r="F15" s="53" t="s">
        <v>19</v>
      </c>
      <c r="G15" s="53" t="s">
        <v>19</v>
      </c>
      <c r="H15" s="53" t="s">
        <v>19</v>
      </c>
      <c r="I15" s="53">
        <v>4.0248108126446608E-2</v>
      </c>
      <c r="J15" s="53" t="s">
        <v>19</v>
      </c>
      <c r="K15" s="53" t="s">
        <v>19</v>
      </c>
      <c r="L15" s="53" t="s">
        <v>19</v>
      </c>
      <c r="M15" s="53" t="s">
        <v>19</v>
      </c>
      <c r="N15" s="53" t="s">
        <v>19</v>
      </c>
      <c r="O15" s="53" t="s">
        <v>19</v>
      </c>
      <c r="P15" s="53" t="s">
        <v>19</v>
      </c>
      <c r="Q15" s="53" t="s">
        <v>19</v>
      </c>
      <c r="R15" s="53" t="s">
        <v>19</v>
      </c>
      <c r="S15" s="53" t="s">
        <v>19</v>
      </c>
      <c r="T15" s="53" t="s">
        <v>19</v>
      </c>
      <c r="U15" s="53" t="s">
        <v>19</v>
      </c>
      <c r="V15" s="53" t="s">
        <v>19</v>
      </c>
      <c r="W15" s="53" t="s">
        <v>19</v>
      </c>
      <c r="X15" s="53" t="s">
        <v>19</v>
      </c>
      <c r="Y15" s="53" t="s">
        <v>19</v>
      </c>
      <c r="Z15" s="53">
        <v>27.598859999999998</v>
      </c>
      <c r="AA15" s="53" t="s">
        <v>19</v>
      </c>
      <c r="AB15" s="53" t="s">
        <v>19</v>
      </c>
      <c r="AC15" s="53" t="s">
        <v>19</v>
      </c>
      <c r="AD15" s="53" t="s">
        <v>19</v>
      </c>
      <c r="AE15" s="53">
        <v>56.268060444495781</v>
      </c>
      <c r="AF15" s="53">
        <v>50.531914893617021</v>
      </c>
      <c r="AG15" s="53">
        <v>65.886131754075222</v>
      </c>
      <c r="AH15" s="53" t="s">
        <v>19</v>
      </c>
      <c r="AI15" s="53" t="s">
        <v>19</v>
      </c>
      <c r="AJ15" s="53" t="s">
        <v>19</v>
      </c>
      <c r="AK15" s="53">
        <v>49.703132455474957</v>
      </c>
      <c r="AL15" s="53" t="s">
        <v>19</v>
      </c>
      <c r="AM15" s="53">
        <v>23.270440251572325</v>
      </c>
      <c r="AN15" s="53" t="s">
        <v>19</v>
      </c>
      <c r="AO15" s="53" t="s">
        <v>19</v>
      </c>
      <c r="AP15" s="53" t="s">
        <v>19</v>
      </c>
      <c r="AQ15" s="54"/>
      <c r="AT15" s="19"/>
      <c r="AU15" s="19"/>
      <c r="AV15" s="19"/>
    </row>
    <row r="16" spans="2:48" ht="52.5" customHeight="1" x14ac:dyDescent="0.55000000000000004">
      <c r="B16" s="81" t="s">
        <v>22</v>
      </c>
      <c r="C16" s="58" t="s">
        <v>19</v>
      </c>
      <c r="D16" s="58" t="s">
        <v>19</v>
      </c>
      <c r="E16" s="58" t="s">
        <v>19</v>
      </c>
      <c r="F16" s="58" t="s">
        <v>19</v>
      </c>
      <c r="G16" s="58" t="s">
        <v>19</v>
      </c>
      <c r="H16" s="58" t="s">
        <v>19</v>
      </c>
      <c r="I16" s="58">
        <v>13.5</v>
      </c>
      <c r="J16" s="58" t="s">
        <v>19</v>
      </c>
      <c r="K16" s="58" t="s">
        <v>19</v>
      </c>
      <c r="L16" s="58" t="s">
        <v>19</v>
      </c>
      <c r="M16" s="58" t="s">
        <v>19</v>
      </c>
      <c r="N16" s="58" t="s">
        <v>19</v>
      </c>
      <c r="O16" s="58" t="s">
        <v>19</v>
      </c>
      <c r="P16" s="58" t="s">
        <v>19</v>
      </c>
      <c r="Q16" s="58" t="s">
        <v>19</v>
      </c>
      <c r="R16" s="58" t="s">
        <v>19</v>
      </c>
      <c r="S16" s="58" t="s">
        <v>19</v>
      </c>
      <c r="T16" s="58" t="s">
        <v>19</v>
      </c>
      <c r="U16" s="58" t="s">
        <v>19</v>
      </c>
      <c r="V16" s="58" t="s">
        <v>19</v>
      </c>
      <c r="W16" s="58" t="s">
        <v>19</v>
      </c>
      <c r="X16" s="58" t="s">
        <v>19</v>
      </c>
      <c r="Y16" s="58" t="s">
        <v>19</v>
      </c>
      <c r="Z16" s="58" t="s">
        <v>69</v>
      </c>
      <c r="AA16" s="58" t="s">
        <v>19</v>
      </c>
      <c r="AB16" s="58" t="s">
        <v>19</v>
      </c>
      <c r="AC16" s="58" t="s">
        <v>19</v>
      </c>
      <c r="AD16" s="58" t="s">
        <v>19</v>
      </c>
      <c r="AE16" s="58">
        <v>12</v>
      </c>
      <c r="AF16" s="58">
        <v>11</v>
      </c>
      <c r="AG16" s="58">
        <v>12</v>
      </c>
      <c r="AH16" s="58" t="s">
        <v>19</v>
      </c>
      <c r="AI16" s="58" t="s">
        <v>19</v>
      </c>
      <c r="AJ16" s="58" t="s">
        <v>19</v>
      </c>
      <c r="AK16" s="58">
        <v>12</v>
      </c>
      <c r="AL16" s="58" t="s">
        <v>19</v>
      </c>
      <c r="AM16" s="58">
        <v>12.5</v>
      </c>
      <c r="AN16" s="58" t="s">
        <v>19</v>
      </c>
      <c r="AO16" s="58" t="s">
        <v>19</v>
      </c>
      <c r="AP16" s="58" t="s">
        <v>19</v>
      </c>
      <c r="AQ16" s="54"/>
      <c r="AT16" s="19"/>
      <c r="AU16" s="19"/>
      <c r="AV16" s="19"/>
    </row>
    <row r="17" spans="2:48" ht="50.25" customHeight="1" x14ac:dyDescent="0.4">
      <c r="B17" s="82" t="s">
        <v>23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19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17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24</v>
      </c>
      <c r="C19" s="53" t="s">
        <v>19</v>
      </c>
      <c r="D19" s="53" t="s">
        <v>19</v>
      </c>
      <c r="E19" s="53" t="s">
        <v>19</v>
      </c>
      <c r="F19" s="53" t="s">
        <v>19</v>
      </c>
      <c r="G19" s="53" t="s">
        <v>19</v>
      </c>
      <c r="H19" s="53" t="s">
        <v>19</v>
      </c>
      <c r="I19" s="53" t="s">
        <v>19</v>
      </c>
      <c r="J19" s="53" t="s">
        <v>19</v>
      </c>
      <c r="K19" s="53" t="s">
        <v>19</v>
      </c>
      <c r="L19" s="53" t="s">
        <v>19</v>
      </c>
      <c r="M19" s="53" t="s">
        <v>19</v>
      </c>
      <c r="N19" s="53" t="s">
        <v>19</v>
      </c>
      <c r="O19" s="53" t="s">
        <v>19</v>
      </c>
      <c r="P19" s="53" t="s">
        <v>19</v>
      </c>
      <c r="Q19" s="53" t="s">
        <v>19</v>
      </c>
      <c r="R19" s="53" t="s">
        <v>19</v>
      </c>
      <c r="S19" s="53" t="s">
        <v>19</v>
      </c>
      <c r="T19" s="53" t="s">
        <v>19</v>
      </c>
      <c r="U19" s="53" t="s">
        <v>19</v>
      </c>
      <c r="V19" s="53" t="s">
        <v>19</v>
      </c>
      <c r="W19" s="53" t="s">
        <v>19</v>
      </c>
      <c r="X19" s="53" t="s">
        <v>19</v>
      </c>
      <c r="Y19" s="53" t="s">
        <v>19</v>
      </c>
      <c r="Z19" s="53" t="s">
        <v>19</v>
      </c>
      <c r="AA19" s="53" t="s">
        <v>19</v>
      </c>
      <c r="AB19" s="53" t="s">
        <v>19</v>
      </c>
      <c r="AC19" s="53" t="s">
        <v>19</v>
      </c>
      <c r="AD19" s="53" t="s">
        <v>19</v>
      </c>
      <c r="AE19" s="53" t="s">
        <v>19</v>
      </c>
      <c r="AF19" s="53" t="s">
        <v>19</v>
      </c>
      <c r="AG19" s="53" t="s">
        <v>19</v>
      </c>
      <c r="AH19" s="53" t="s">
        <v>19</v>
      </c>
      <c r="AI19" s="53" t="s">
        <v>19</v>
      </c>
      <c r="AJ19" s="53" t="s">
        <v>19</v>
      </c>
      <c r="AK19" s="53" t="s">
        <v>19</v>
      </c>
      <c r="AL19" s="53" t="s">
        <v>19</v>
      </c>
      <c r="AM19" s="53" t="s">
        <v>19</v>
      </c>
      <c r="AN19" s="53" t="s">
        <v>19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20</v>
      </c>
      <c r="C20" s="53" t="s">
        <v>19</v>
      </c>
      <c r="D20" s="53" t="s">
        <v>19</v>
      </c>
      <c r="E20" s="53" t="s">
        <v>19</v>
      </c>
      <c r="F20" s="53" t="s">
        <v>19</v>
      </c>
      <c r="G20" s="53" t="s">
        <v>19</v>
      </c>
      <c r="H20" s="53" t="s">
        <v>19</v>
      </c>
      <c r="I20" s="53" t="s">
        <v>19</v>
      </c>
      <c r="J20" s="53" t="s">
        <v>19</v>
      </c>
      <c r="K20" s="53" t="s">
        <v>19</v>
      </c>
      <c r="L20" s="53" t="s">
        <v>19</v>
      </c>
      <c r="M20" s="53" t="s">
        <v>19</v>
      </c>
      <c r="N20" s="53" t="s">
        <v>19</v>
      </c>
      <c r="O20" s="53" t="s">
        <v>19</v>
      </c>
      <c r="P20" s="53" t="s">
        <v>19</v>
      </c>
      <c r="Q20" s="53" t="s">
        <v>19</v>
      </c>
      <c r="R20" s="53" t="s">
        <v>19</v>
      </c>
      <c r="S20" s="53" t="s">
        <v>19</v>
      </c>
      <c r="T20" s="53" t="s">
        <v>19</v>
      </c>
      <c r="U20" s="53" t="s">
        <v>19</v>
      </c>
      <c r="V20" s="53" t="s">
        <v>19</v>
      </c>
      <c r="W20" s="53" t="s">
        <v>19</v>
      </c>
      <c r="X20" s="53" t="s">
        <v>19</v>
      </c>
      <c r="Y20" s="53" t="s">
        <v>19</v>
      </c>
      <c r="Z20" s="53" t="s">
        <v>19</v>
      </c>
      <c r="AA20" s="53" t="s">
        <v>19</v>
      </c>
      <c r="AB20" s="53" t="s">
        <v>19</v>
      </c>
      <c r="AC20" s="53" t="s">
        <v>19</v>
      </c>
      <c r="AD20" s="53" t="s">
        <v>19</v>
      </c>
      <c r="AE20" s="53" t="s">
        <v>19</v>
      </c>
      <c r="AF20" s="53" t="s">
        <v>19</v>
      </c>
      <c r="AG20" s="53" t="s">
        <v>19</v>
      </c>
      <c r="AH20" s="53" t="s">
        <v>19</v>
      </c>
      <c r="AI20" s="53" t="s">
        <v>19</v>
      </c>
      <c r="AJ20" s="53" t="s">
        <v>19</v>
      </c>
      <c r="AK20" s="53" t="s">
        <v>19</v>
      </c>
      <c r="AL20" s="53" t="s">
        <v>19</v>
      </c>
      <c r="AM20" s="53" t="s">
        <v>19</v>
      </c>
      <c r="AN20" s="53" t="s">
        <v>19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21</v>
      </c>
      <c r="C21" s="53" t="s">
        <v>19</v>
      </c>
      <c r="D21" s="53" t="s">
        <v>19</v>
      </c>
      <c r="E21" s="53" t="s">
        <v>19</v>
      </c>
      <c r="F21" s="53" t="s">
        <v>19</v>
      </c>
      <c r="G21" s="53" t="s">
        <v>19</v>
      </c>
      <c r="H21" s="53" t="s">
        <v>19</v>
      </c>
      <c r="I21" s="53" t="s">
        <v>19</v>
      </c>
      <c r="J21" s="53" t="s">
        <v>19</v>
      </c>
      <c r="K21" s="53" t="s">
        <v>19</v>
      </c>
      <c r="L21" s="53" t="s">
        <v>19</v>
      </c>
      <c r="M21" s="53" t="s">
        <v>19</v>
      </c>
      <c r="N21" s="53" t="s">
        <v>19</v>
      </c>
      <c r="O21" s="53" t="s">
        <v>19</v>
      </c>
      <c r="P21" s="53" t="s">
        <v>19</v>
      </c>
      <c r="Q21" s="53" t="s">
        <v>19</v>
      </c>
      <c r="R21" s="53" t="s">
        <v>19</v>
      </c>
      <c r="S21" s="53" t="s">
        <v>19</v>
      </c>
      <c r="T21" s="53" t="s">
        <v>19</v>
      </c>
      <c r="U21" s="53" t="s">
        <v>19</v>
      </c>
      <c r="V21" s="53" t="s">
        <v>19</v>
      </c>
      <c r="W21" s="53" t="s">
        <v>19</v>
      </c>
      <c r="X21" s="53" t="s">
        <v>19</v>
      </c>
      <c r="Y21" s="53" t="s">
        <v>19</v>
      </c>
      <c r="Z21" s="53"/>
      <c r="AA21" s="53" t="s">
        <v>19</v>
      </c>
      <c r="AB21" s="53" t="s">
        <v>19</v>
      </c>
      <c r="AC21" s="53" t="s">
        <v>19</v>
      </c>
      <c r="AD21" s="53" t="s">
        <v>19</v>
      </c>
      <c r="AE21" s="53" t="s">
        <v>19</v>
      </c>
      <c r="AF21" s="53" t="s">
        <v>19</v>
      </c>
      <c r="AG21" s="53" t="s">
        <v>19</v>
      </c>
      <c r="AH21" s="53" t="s">
        <v>19</v>
      </c>
      <c r="AI21" s="53" t="s">
        <v>19</v>
      </c>
      <c r="AJ21" s="53" t="s">
        <v>19</v>
      </c>
      <c r="AK21" s="53" t="s">
        <v>19</v>
      </c>
      <c r="AL21" s="53" t="s">
        <v>19</v>
      </c>
      <c r="AM21" s="53" t="s">
        <v>19</v>
      </c>
      <c r="AN21" s="53" t="s">
        <v>19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25</v>
      </c>
      <c r="C22" s="53" t="s">
        <v>19</v>
      </c>
      <c r="D22" s="53" t="s">
        <v>19</v>
      </c>
      <c r="E22" s="53" t="s">
        <v>19</v>
      </c>
      <c r="F22" s="53" t="s">
        <v>19</v>
      </c>
      <c r="G22" s="53" t="s">
        <v>19</v>
      </c>
      <c r="H22" s="53" t="s">
        <v>19</v>
      </c>
      <c r="I22" s="53" t="s">
        <v>19</v>
      </c>
      <c r="J22" s="53" t="s">
        <v>19</v>
      </c>
      <c r="K22" s="53" t="s">
        <v>19</v>
      </c>
      <c r="L22" s="53" t="s">
        <v>19</v>
      </c>
      <c r="M22" s="53" t="s">
        <v>19</v>
      </c>
      <c r="N22" s="53" t="s">
        <v>19</v>
      </c>
      <c r="O22" s="53" t="s">
        <v>19</v>
      </c>
      <c r="P22" s="53" t="s">
        <v>19</v>
      </c>
      <c r="Q22" s="53" t="s">
        <v>19</v>
      </c>
      <c r="R22" s="53" t="s">
        <v>19</v>
      </c>
      <c r="S22" s="53" t="s">
        <v>19</v>
      </c>
      <c r="T22" s="53" t="s">
        <v>19</v>
      </c>
      <c r="U22" s="53" t="s">
        <v>19</v>
      </c>
      <c r="V22" s="53" t="s">
        <v>19</v>
      </c>
      <c r="W22" s="53" t="s">
        <v>19</v>
      </c>
      <c r="X22" s="53" t="s">
        <v>19</v>
      </c>
      <c r="Y22" s="53" t="s">
        <v>19</v>
      </c>
      <c r="Z22" s="53" t="s">
        <v>19</v>
      </c>
      <c r="AA22" s="53" t="s">
        <v>19</v>
      </c>
      <c r="AB22" s="53" t="s">
        <v>19</v>
      </c>
      <c r="AC22" s="53" t="s">
        <v>19</v>
      </c>
      <c r="AD22" s="53" t="s">
        <v>19</v>
      </c>
      <c r="AE22" s="53" t="s">
        <v>19</v>
      </c>
      <c r="AF22" s="53" t="s">
        <v>19</v>
      </c>
      <c r="AG22" s="53" t="s">
        <v>19</v>
      </c>
      <c r="AH22" s="53" t="s">
        <v>19</v>
      </c>
      <c r="AI22" s="53" t="s">
        <v>19</v>
      </c>
      <c r="AJ22" s="53" t="s">
        <v>19</v>
      </c>
      <c r="AK22" s="53" t="s">
        <v>19</v>
      </c>
      <c r="AL22" s="53" t="s">
        <v>19</v>
      </c>
      <c r="AM22" s="53" t="s">
        <v>19</v>
      </c>
      <c r="AN22" s="53" t="s">
        <v>19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26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27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55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28</v>
      </c>
      <c r="C25" s="55"/>
      <c r="D25" s="71"/>
      <c r="E25" s="55"/>
      <c r="F25" s="113"/>
      <c r="G25" s="55"/>
      <c r="H25" s="55"/>
      <c r="I25" s="71"/>
      <c r="J25" s="71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71"/>
      <c r="V25" s="71"/>
      <c r="W25" s="71"/>
      <c r="X25" s="71"/>
      <c r="Y25" s="55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55000000000000004">
      <c r="B26" s="83" t="s">
        <v>41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29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23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55"/>
      <c r="X30" s="71"/>
      <c r="Y30" s="113"/>
      <c r="Z30" s="113">
        <v>0.65064909999999998</v>
      </c>
      <c r="AA30" s="55"/>
      <c r="AB30" s="71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0.65064909999999998</v>
      </c>
      <c r="AQ30" s="55">
        <f t="shared" si="2"/>
        <v>0.65064909999999998</v>
      </c>
      <c r="AT30" s="19"/>
      <c r="AU30" s="19"/>
      <c r="AV30" s="19"/>
    </row>
    <row r="31" spans="2:48" ht="50.25" customHeight="1" x14ac:dyDescent="0.55000000000000004">
      <c r="B31" s="81" t="s">
        <v>31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71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52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57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32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58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55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56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59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60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71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64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55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33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0</v>
      </c>
      <c r="H41" s="55">
        <f t="shared" si="8"/>
        <v>0</v>
      </c>
      <c r="I41" s="55">
        <f t="shared" si="8"/>
        <v>3702.99</v>
      </c>
      <c r="J41" s="55">
        <f t="shared" si="8"/>
        <v>0</v>
      </c>
      <c r="K41" s="55">
        <f t="shared" si="8"/>
        <v>108.69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 t="shared" si="8"/>
        <v>0</v>
      </c>
      <c r="T41" s="55">
        <f t="shared" si="8"/>
        <v>0</v>
      </c>
      <c r="U41" s="55">
        <f t="shared" si="8"/>
        <v>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434.72</v>
      </c>
      <c r="Z41" s="55">
        <f t="shared" si="8"/>
        <v>834.31004910000001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701.20499999999993</v>
      </c>
      <c r="AF41" s="55">
        <f t="shared" si="8"/>
        <v>191.35499999999999</v>
      </c>
      <c r="AG41" s="55">
        <f t="shared" si="8"/>
        <v>1675.1150000000002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2830</v>
      </c>
      <c r="AL41" s="55">
        <f t="shared" si="8"/>
        <v>0</v>
      </c>
      <c r="AM41" s="55">
        <f t="shared" si="8"/>
        <v>269.185</v>
      </c>
      <c r="AN41" s="55">
        <f t="shared" si="8"/>
        <v>0</v>
      </c>
      <c r="AO41" s="55">
        <f>SUM(AO12,AO18,AO24:AO37)</f>
        <v>9721.9049999999988</v>
      </c>
      <c r="AP41" s="55">
        <f>SUM(AP12,AP18,AP24:AP37)</f>
        <v>1025.6650491</v>
      </c>
      <c r="AQ41" s="55">
        <f>SUM(AO41:AP41)</f>
        <v>10747.570049099999</v>
      </c>
    </row>
    <row r="42" spans="2:43" ht="50.25" customHeight="1" x14ac:dyDescent="0.55000000000000004">
      <c r="B42" s="80" t="s">
        <v>38</v>
      </c>
      <c r="C42" s="24"/>
      <c r="D42" s="24"/>
      <c r="E42" s="24"/>
      <c r="F42" s="57"/>
      <c r="G42" s="57">
        <v>20.5</v>
      </c>
      <c r="H42" s="57"/>
      <c r="I42" s="57"/>
      <c r="J42" s="57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57">
        <v>18.600000000000001</v>
      </c>
      <c r="AN42" s="57"/>
      <c r="AO42" s="25"/>
      <c r="AP42" s="25"/>
      <c r="AQ42" s="8"/>
    </row>
    <row r="43" spans="2:43" x14ac:dyDescent="0.35">
      <c r="B43" s="20" t="s">
        <v>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40</v>
      </c>
      <c r="C44" s="67" t="s">
        <v>61</v>
      </c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35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72"/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67</v>
      </c>
      <c r="AN46" s="3"/>
    </row>
    <row r="47" spans="2:43" ht="45" x14ac:dyDescent="0.6">
      <c r="B47" s="21" t="s">
        <v>54</v>
      </c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23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2018-11-19T17:24:41Z</cp:lastPrinted>
  <dcterms:created xsi:type="dcterms:W3CDTF">2008-10-21T17:58:04Z</dcterms:created>
  <dcterms:modified xsi:type="dcterms:W3CDTF">2019-01-14T19:59:06Z</dcterms:modified>
</cp:coreProperties>
</file>