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2" i="5" l="1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<sst xmlns="http://schemas.openxmlformats.org/spreadsheetml/2006/main" count="367" uniqueCount="69">
  <si>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</si>
  <si>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</si>
  <si>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</si>
  <si>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</si>
  <si>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</si>
  <si>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</si>
  <si>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</si>
  <si>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</si>
  <si>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</si>
  <si>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</si>
  <si>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</si>
  <si>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</si>
  <si>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</si>
  <si>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</si>
  <si>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</si>
  <si>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</si>
  <si>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</si>
  <si>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</si>
  <si>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</si>
  <si>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</si>
  <si>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</si>
  <si>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</si>
  <si>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</si>
  <si>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</si>
  <si>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</si>
  <si>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</si>
  <si>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</si>
  <si>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</si>
  <si>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</si>
  <si>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</si>
  <si>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</si>
  <si>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</si>
  <si>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</si>
  <si>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</si>
  <si>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</si>
  <si>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</si>
  <si>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</si>
  <si>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</si>
  <si>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</si>
  <si>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</si>
  <si>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</si>
  <si>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</si>
  <si>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</si>
  <si>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</si>
  <si>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</si>
  <si>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</si>
  <si>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</si>
  <si>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</si>
  <si>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</si>
  <si>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</si>
  <si>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</si>
  <si>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</si>
  <si>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</si>
  <si>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</si>
  <si>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</si>
  <si>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</si>
  <si>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</si>
  <si>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</si>
  <si>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</si>
  <si>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</si>
  <si>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</si>
  <si>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</si>
  <si>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</si>
  <si>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>13.0 y 9.5</t>
  </si>
  <si>
    <t xml:space="preserve">        Fecha  : 12/01/2017</t>
  </si>
  <si>
    <t>Callao, 13 de enero del 2017</t>
  </si>
  <si>
    <t>13.0 y 11.0</t>
  </si>
  <si>
    <t>11.0 y 12.0</t>
  </si>
  <si>
    <t>13.5 y 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</si>
</sst>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6" zoomScaleNormal="26" workbookViewId="0">
      <selection activeCell="Q29" sqref="Q2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35.28515625" style="2" customWidth="1"/>
    <col min="26" max="26" width="37.5703125" style="2" customWidth="1"/>
    <col min="27" max="27" width="37" style="2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8" t="s">
        <v>56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2:48" ht="35.25" x14ac:dyDescent="0.5">
      <c r="B5" s="118" t="s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9" t="s">
        <v>37</v>
      </c>
      <c r="AN6" s="119"/>
      <c r="AO6" s="119"/>
      <c r="AP6" s="119"/>
      <c r="AQ6" s="119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0"/>
      <c r="AP7" s="120"/>
      <c r="AQ7" s="120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9" t="s">
        <v>64</v>
      </c>
      <c r="AP8" s="119"/>
      <c r="AQ8" s="119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5" t="s">
        <v>4</v>
      </c>
      <c r="D10" s="112"/>
      <c r="E10" s="115" t="s">
        <v>5</v>
      </c>
      <c r="F10" s="112"/>
      <c r="G10" s="113" t="s">
        <v>6</v>
      </c>
      <c r="H10" s="114"/>
      <c r="I10" s="117" t="s">
        <v>45</v>
      </c>
      <c r="J10" s="117"/>
      <c r="K10" s="117" t="s">
        <v>7</v>
      </c>
      <c r="L10" s="117"/>
      <c r="M10" s="115" t="s">
        <v>8</v>
      </c>
      <c r="N10" s="116"/>
      <c r="O10" s="115" t="s">
        <v>9</v>
      </c>
      <c r="P10" s="116"/>
      <c r="Q10" s="113" t="s">
        <v>10</v>
      </c>
      <c r="R10" s="114"/>
      <c r="S10" s="113" t="s">
        <v>11</v>
      </c>
      <c r="T10" s="114"/>
      <c r="U10" s="113" t="s">
        <v>12</v>
      </c>
      <c r="V10" s="114"/>
      <c r="W10" s="113" t="s">
        <v>53</v>
      </c>
      <c r="X10" s="114"/>
      <c r="Y10" s="115" t="s">
        <v>47</v>
      </c>
      <c r="Z10" s="112"/>
      <c r="AA10" s="113" t="s">
        <v>38</v>
      </c>
      <c r="AB10" s="114"/>
      <c r="AC10" s="113" t="s">
        <v>13</v>
      </c>
      <c r="AD10" s="114"/>
      <c r="AE10" s="111" t="s">
        <v>57</v>
      </c>
      <c r="AF10" s="112"/>
      <c r="AG10" s="111" t="s">
        <v>48</v>
      </c>
      <c r="AH10" s="112"/>
      <c r="AI10" s="111" t="s">
        <v>49</v>
      </c>
      <c r="AJ10" s="112"/>
      <c r="AK10" s="111" t="s">
        <v>50</v>
      </c>
      <c r="AL10" s="112"/>
      <c r="AM10" s="111" t="s">
        <v>51</v>
      </c>
      <c r="AN10" s="112"/>
      <c r="AO10" s="121" t="s">
        <v>14</v>
      </c>
      <c r="AP10" s="122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249</v>
      </c>
      <c r="F12" s="52">
        <v>92.724999999999994</v>
      </c>
      <c r="G12" s="52">
        <v>0</v>
      </c>
      <c r="H12" s="52">
        <v>0</v>
      </c>
      <c r="I12" s="52">
        <v>3459</v>
      </c>
      <c r="J12" s="52">
        <v>440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2194.69</v>
      </c>
      <c r="R12" s="52">
        <v>0</v>
      </c>
      <c r="S12" s="52">
        <v>350</v>
      </c>
      <c r="T12" s="52">
        <v>0</v>
      </c>
      <c r="U12" s="52">
        <v>1950</v>
      </c>
      <c r="V12" s="52">
        <v>0</v>
      </c>
      <c r="W12" s="52">
        <v>2915</v>
      </c>
      <c r="X12" s="52">
        <v>0</v>
      </c>
      <c r="Y12" s="52">
        <v>5879</v>
      </c>
      <c r="Z12" s="52">
        <v>271</v>
      </c>
      <c r="AA12" s="52">
        <v>208.072</v>
      </c>
      <c r="AB12" s="52">
        <v>0</v>
      </c>
      <c r="AC12" s="52">
        <v>5927.9679999999998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23132.730000000003</v>
      </c>
      <c r="AP12" s="53">
        <f>SUMIF($C$11:$AN$11,"I.Mad",C12:AN12)</f>
        <v>803.72500000000002</v>
      </c>
      <c r="AQ12" s="53">
        <f>SUM(AO12:AP12)</f>
        <v>23936.455000000002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4</v>
      </c>
      <c r="F13" s="54">
        <v>1</v>
      </c>
      <c r="G13" s="54" t="s">
        <v>20</v>
      </c>
      <c r="H13" s="54" t="s">
        <v>20</v>
      </c>
      <c r="I13" s="54">
        <v>46</v>
      </c>
      <c r="J13" s="54">
        <v>18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17</v>
      </c>
      <c r="R13" s="54" t="s">
        <v>20</v>
      </c>
      <c r="S13" s="54">
        <v>2</v>
      </c>
      <c r="T13" s="54" t="s">
        <v>20</v>
      </c>
      <c r="U13" s="54">
        <v>41</v>
      </c>
      <c r="V13" s="54" t="s">
        <v>20</v>
      </c>
      <c r="W13" s="54">
        <v>15</v>
      </c>
      <c r="X13" s="54" t="s">
        <v>20</v>
      </c>
      <c r="Y13" s="54">
        <v>37</v>
      </c>
      <c r="Z13" s="54">
        <v>4</v>
      </c>
      <c r="AA13" s="54">
        <v>3</v>
      </c>
      <c r="AB13" s="54" t="s">
        <v>20</v>
      </c>
      <c r="AC13" s="54">
        <v>41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206</v>
      </c>
      <c r="AP13" s="53">
        <f>SUMIF($C$11:$AN$11,"I.Mad",C13:AN13)</f>
        <v>23</v>
      </c>
      <c r="AQ13" s="53">
        <f>SUM(AO13:AP13)</f>
        <v>229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3</v>
      </c>
      <c r="F14" s="54">
        <v>1</v>
      </c>
      <c r="G14" s="54" t="s">
        <v>20</v>
      </c>
      <c r="H14" s="54" t="s">
        <v>20</v>
      </c>
      <c r="I14" s="54">
        <v>1</v>
      </c>
      <c r="J14" s="54">
        <v>6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6</v>
      </c>
      <c r="R14" s="54" t="s">
        <v>20</v>
      </c>
      <c r="S14" s="54">
        <v>2</v>
      </c>
      <c r="T14" s="54" t="s">
        <v>20</v>
      </c>
      <c r="U14" s="54">
        <v>4</v>
      </c>
      <c r="V14" s="54" t="s">
        <v>20</v>
      </c>
      <c r="W14" s="54">
        <v>8</v>
      </c>
      <c r="X14" s="54" t="s">
        <v>20</v>
      </c>
      <c r="Y14" s="54">
        <v>8</v>
      </c>
      <c r="Z14" s="54">
        <v>2</v>
      </c>
      <c r="AA14" s="54">
        <v>3</v>
      </c>
      <c r="AB14" s="54" t="s">
        <v>20</v>
      </c>
      <c r="AC14" s="54">
        <v>13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48</v>
      </c>
      <c r="AP14" s="53">
        <f>SUMIF($C$11:$AN$11,"I.Mad",C14:AN14)</f>
        <v>9</v>
      </c>
      <c r="AQ14" s="53">
        <f>SUM(AO14:AP14)</f>
        <v>57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6</v>
      </c>
      <c r="F15" s="54">
        <v>0</v>
      </c>
      <c r="G15" s="54" t="s">
        <v>20</v>
      </c>
      <c r="H15" s="54" t="s">
        <v>20</v>
      </c>
      <c r="I15" s="54">
        <v>31.2</v>
      </c>
      <c r="J15" s="54">
        <v>25.3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35.247310967467591</v>
      </c>
      <c r="R15" s="54" t="s">
        <v>20</v>
      </c>
      <c r="S15" s="54">
        <v>47.838214166361261</v>
      </c>
      <c r="T15" s="54" t="s">
        <v>20</v>
      </c>
      <c r="U15" s="54">
        <v>25.937308319839264</v>
      </c>
      <c r="V15" s="54" t="s">
        <v>20</v>
      </c>
      <c r="W15" s="54">
        <v>36.845711838057049</v>
      </c>
      <c r="X15" s="54" t="s">
        <v>20</v>
      </c>
      <c r="Y15" s="54">
        <v>38</v>
      </c>
      <c r="Z15" s="54">
        <v>62</v>
      </c>
      <c r="AA15" s="54">
        <v>38.9</v>
      </c>
      <c r="AB15" s="54" t="s">
        <v>20</v>
      </c>
      <c r="AC15" s="54">
        <v>57.2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14</v>
      </c>
      <c r="F16" s="59">
        <v>14</v>
      </c>
      <c r="G16" s="59" t="s">
        <v>20</v>
      </c>
      <c r="H16" s="59" t="s">
        <v>20</v>
      </c>
      <c r="I16" s="59">
        <v>12.5</v>
      </c>
      <c r="J16" s="59">
        <v>12.5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12.5</v>
      </c>
      <c r="R16" s="59" t="s">
        <v>20</v>
      </c>
      <c r="S16" s="59">
        <v>12.5</v>
      </c>
      <c r="T16" s="59" t="s">
        <v>20</v>
      </c>
      <c r="U16" s="59">
        <v>12.5</v>
      </c>
      <c r="V16" s="59" t="s">
        <v>20</v>
      </c>
      <c r="W16" s="59">
        <v>12</v>
      </c>
      <c r="X16" s="59" t="s">
        <v>20</v>
      </c>
      <c r="Y16" s="59" t="s">
        <v>66</v>
      </c>
      <c r="Z16" s="59" t="s">
        <v>67</v>
      </c>
      <c r="AA16" s="59" t="s">
        <v>68</v>
      </c>
      <c r="AB16" s="59" t="s">
        <v>20</v>
      </c>
      <c r="AC16" s="59" t="s">
        <v>63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72"/>
      <c r="AA24" s="72"/>
      <c r="AB24" s="56"/>
      <c r="AC24" s="72">
        <v>0.8</v>
      </c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0.8</v>
      </c>
      <c r="AP24" s="53">
        <f>SUMIF($C$11:$AN$11,"I.Mad",C24:AN24)</f>
        <v>0</v>
      </c>
      <c r="AQ24" s="72">
        <f t="shared" ref="AQ24:AQ37" si="0">SUM(AO24:AP24)</f>
        <v>0.8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72">
        <v>10</v>
      </c>
      <c r="Z25" s="72">
        <v>0.8</v>
      </c>
      <c r="AA25" s="56"/>
      <c r="AB25" s="72"/>
      <c r="AC25" s="72">
        <v>0.1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10.1</v>
      </c>
      <c r="AP25" s="53">
        <f t="shared" ref="AP25:AP37" si="2">SUMIF($C$11:$AN$11,"I.Mad",C25:AN25)</f>
        <v>0.8</v>
      </c>
      <c r="AQ25" s="72">
        <f>SUM(AO25:AP25)</f>
        <v>10.9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>
        <v>0.7</v>
      </c>
      <c r="Z30" s="72"/>
      <c r="AA30" s="72">
        <v>1.9</v>
      </c>
      <c r="AB30" s="56"/>
      <c r="AC30" s="56">
        <v>16.100000000000001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18.700000000000003</v>
      </c>
      <c r="AP30" s="53">
        <f t="shared" si="2"/>
        <v>0</v>
      </c>
      <c r="AQ30" s="56">
        <f t="shared" si="0"/>
        <v>18.700000000000003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249</v>
      </c>
      <c r="F38" s="56">
        <f t="shared" si="3"/>
        <v>92.724999999999994</v>
      </c>
      <c r="G38" s="56">
        <f t="shared" si="3"/>
        <v>0</v>
      </c>
      <c r="H38" s="56">
        <f t="shared" si="3"/>
        <v>0</v>
      </c>
      <c r="I38" s="56">
        <f t="shared" si="3"/>
        <v>3459</v>
      </c>
      <c r="J38" s="56">
        <f t="shared" si="3"/>
        <v>440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2194.69</v>
      </c>
      <c r="R38" s="56">
        <f t="shared" si="3"/>
        <v>0</v>
      </c>
      <c r="S38" s="56">
        <f t="shared" si="3"/>
        <v>350</v>
      </c>
      <c r="T38" s="56">
        <f t="shared" si="3"/>
        <v>0</v>
      </c>
      <c r="U38" s="56">
        <f t="shared" si="3"/>
        <v>1950</v>
      </c>
      <c r="V38" s="56">
        <f t="shared" si="3"/>
        <v>0</v>
      </c>
      <c r="W38" s="56">
        <f t="shared" si="3"/>
        <v>2915</v>
      </c>
      <c r="X38" s="56">
        <f t="shared" si="3"/>
        <v>0</v>
      </c>
      <c r="Y38" s="56">
        <f t="shared" si="3"/>
        <v>5889.7</v>
      </c>
      <c r="Z38" s="56">
        <f t="shared" si="3"/>
        <v>271.8</v>
      </c>
      <c r="AA38" s="56">
        <f t="shared" si="3"/>
        <v>209.97200000000001</v>
      </c>
      <c r="AB38" s="56">
        <f t="shared" si="3"/>
        <v>0</v>
      </c>
      <c r="AC38" s="56">
        <f t="shared" si="3"/>
        <v>5944.9680000000008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23162.33</v>
      </c>
      <c r="AP38" s="56">
        <f>SUM(AP12,AP18,AP24:AP37)</f>
        <v>804.52499999999998</v>
      </c>
      <c r="AQ38" s="56">
        <f>SUM(AO38:AP38)</f>
        <v>23966.855000000003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17.600000000000001</v>
      </c>
      <c r="H39" s="58"/>
      <c r="I39" s="91">
        <v>21.1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17.399999999999999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65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2017-01-13T18:47:07Z</cp:lastPrinted>
  <dcterms:created xsi:type="dcterms:W3CDTF">2008-10-21T17:58:04Z</dcterms:created>
  <dcterms:modified xsi:type="dcterms:W3CDTF">2017-01-13T19:04:27Z</dcterms:modified>
</cp:coreProperties>
</file>