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F06F2D5E-0CDF-4F76-BF97-17E4FC204DFE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<sst xmlns="http://schemas.openxmlformats.org/spreadsheetml/2006/main" count="387" uniqueCount="69">
  <si>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</si>
  <si>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</si>
  <si>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</si>
  <si>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</si>
  <si>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</si>
  <si>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</si>
  <si>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</si>
  <si>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</si>
  <si>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</si>
  <si>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</si>
  <si>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</si>
  <si>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</si>
  <si>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</si>
  <si>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</si>
  <si>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</si>
  <si>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</si>
  <si>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</si>
  <si>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</si>
  <si>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</si>
  <si>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</si>
  <si>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</si>
  <si>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</si>
  <si>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</si>
  <si>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</si>
  <si>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</si>
  <si>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</si>
  <si>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</si>
  <si>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</si>
  <si>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</si>
  <si>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</si>
  <si>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</si>
  <si>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</si>
  <si>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</si>
  <si>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</si>
  <si>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</si>
  <si>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</si>
  <si>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</si>
  <si>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</si>
  <si>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</si>
  <si>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</si>
  <si>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</si>
  <si>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</si>
  <si>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</si>
  <si>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</si>
  <si>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</si>
  <si>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</si>
  <si>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</si>
  <si>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</si>
  <si>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</si>
  <si>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</si>
  <si>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</si>
  <si>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</si>
  <si>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</si>
  <si>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</si>
  <si>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</si>
  <si>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</si>
  <si>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</si>
  <si>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</si>
  <si>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</si>
  <si>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</si>
  <si>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</si>
  <si>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</si>
  <si>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</si>
  <si>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</si>
  <si>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</si>
  <si>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</si>
  <si>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Callao, 11 de enero del 2022</t>
  </si>
  <si>
    <t xml:space="preserve">        Fecha  : 12/01/2023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</si>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</sst>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5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R1" zoomScale="23" zoomScaleNormal="23" workbookViewId="0">
      <selection activeCell="AT13" sqref="AT13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2220.0000000000005</v>
      </c>
      <c r="F12" s="25">
        <v>338</v>
      </c>
      <c r="G12" s="25">
        <v>4862.2299999999996</v>
      </c>
      <c r="H12" s="25">
        <v>821.57500000000005</v>
      </c>
      <c r="I12" s="25">
        <v>2066.77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/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1592.3782106611959</v>
      </c>
      <c r="AB12" s="25">
        <v>0</v>
      </c>
      <c r="AC12" s="25">
        <v>4606.2125551284571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15347.590765789653</v>
      </c>
      <c r="AP12" s="25">
        <f>SUMIF($C$11:$AN$11,"I.Mad",C12:AN12)</f>
        <v>1159.575</v>
      </c>
      <c r="AQ12" s="25">
        <f>SUM(AO12:AP12)</f>
        <v>16507.165765789654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12</v>
      </c>
      <c r="F13" s="25">
        <v>5</v>
      </c>
      <c r="G13" s="25">
        <v>30</v>
      </c>
      <c r="H13" s="25">
        <v>11</v>
      </c>
      <c r="I13" s="25">
        <v>25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/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 t="s">
        <v>33</v>
      </c>
      <c r="X13" s="25" t="s">
        <v>33</v>
      </c>
      <c r="Y13" s="25" t="s">
        <v>33</v>
      </c>
      <c r="Z13" s="25" t="s">
        <v>33</v>
      </c>
      <c r="AA13" s="25">
        <v>12</v>
      </c>
      <c r="AB13" s="25" t="s">
        <v>33</v>
      </c>
      <c r="AC13" s="25">
        <v>23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102</v>
      </c>
      <c r="AP13" s="25">
        <f>SUMIF($C$11:$AN$11,"I.Mad",C13:AN13)</f>
        <v>16</v>
      </c>
      <c r="AQ13" s="25">
        <f>SUM(AO13:AP13)</f>
        <v>118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5</v>
      </c>
      <c r="F14" s="25" t="s">
        <v>68</v>
      </c>
      <c r="G14" s="25">
        <v>14</v>
      </c>
      <c r="H14" s="25">
        <v>1</v>
      </c>
      <c r="I14" s="25">
        <v>9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/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 t="s">
        <v>33</v>
      </c>
      <c r="X14" s="25" t="s">
        <v>33</v>
      </c>
      <c r="Y14" s="25" t="s">
        <v>33</v>
      </c>
      <c r="Z14" s="25" t="s">
        <v>33</v>
      </c>
      <c r="AA14" s="25">
        <v>4</v>
      </c>
      <c r="AB14" s="25" t="s">
        <v>33</v>
      </c>
      <c r="AC14" s="25">
        <v>7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39</v>
      </c>
      <c r="AP14" s="25">
        <f>SUMIF($C$11:$AN$11,"I.Mad",C14:AN14)</f>
        <v>1</v>
      </c>
      <c r="AQ14" s="25">
        <f>SUM(AO14:AP14)</f>
        <v>40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55.075799314485174</v>
      </c>
      <c r="F15" s="25" t="s">
        <v>33</v>
      </c>
      <c r="G15" s="25">
        <v>7.6252284781125725</v>
      </c>
      <c r="H15" s="25">
        <v>10.429447852760736</v>
      </c>
      <c r="I15" s="25">
        <v>37.525631613829518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 t="s">
        <v>33</v>
      </c>
      <c r="X15" s="25" t="s">
        <v>33</v>
      </c>
      <c r="Y15" s="25" t="s">
        <v>33</v>
      </c>
      <c r="Z15" s="25" t="s">
        <v>33</v>
      </c>
      <c r="AA15" s="25">
        <v>44.762964537766827</v>
      </c>
      <c r="AB15" s="25" t="s">
        <v>33</v>
      </c>
      <c r="AC15" s="25">
        <v>55.241325353326168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11.5</v>
      </c>
      <c r="F16" s="30" t="s">
        <v>33</v>
      </c>
      <c r="G16" s="30">
        <v>12</v>
      </c>
      <c r="H16" s="30">
        <v>12.5</v>
      </c>
      <c r="I16" s="30">
        <v>12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 t="s">
        <v>33</v>
      </c>
      <c r="X16" s="30" t="s">
        <v>33</v>
      </c>
      <c r="Y16" s="30" t="s">
        <v>33</v>
      </c>
      <c r="Z16" s="30" t="s">
        <v>33</v>
      </c>
      <c r="AA16" s="30">
        <v>12</v>
      </c>
      <c r="AB16" s="30" t="s">
        <v>33</v>
      </c>
      <c r="AC16" s="30">
        <v>12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</v>
      </c>
      <c r="AP30" s="25">
        <f t="shared" si="1"/>
        <v>0</v>
      </c>
      <c r="AQ30" s="36">
        <f t="shared" si="2"/>
        <v>0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2220.0000000000005</v>
      </c>
      <c r="F41" s="36">
        <f t="shared" si="3"/>
        <v>338</v>
      </c>
      <c r="G41" s="36">
        <f t="shared" si="3"/>
        <v>4862.2299999999996</v>
      </c>
      <c r="H41" s="36">
        <f t="shared" si="3"/>
        <v>821.57500000000005</v>
      </c>
      <c r="I41" s="36">
        <f t="shared" si="3"/>
        <v>2066.77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0</v>
      </c>
      <c r="X41" s="36">
        <f t="shared" si="3"/>
        <v>0</v>
      </c>
      <c r="Y41" s="36">
        <f t="shared" si="3"/>
        <v>0</v>
      </c>
      <c r="Z41" s="36">
        <f t="shared" si="3"/>
        <v>0</v>
      </c>
      <c r="AA41" s="36">
        <f t="shared" si="3"/>
        <v>1592.3782106611959</v>
      </c>
      <c r="AB41" s="36">
        <f t="shared" si="3"/>
        <v>0</v>
      </c>
      <c r="AC41" s="36">
        <f t="shared" si="3"/>
        <v>4606.2125551284571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15347.590765789653</v>
      </c>
      <c r="AP41" s="36">
        <f>SUM(AP12,AP18,AP24:AP37)</f>
        <v>1159.575</v>
      </c>
      <c r="AQ41" s="36">
        <f t="shared" si="2"/>
        <v>16507.165765789654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</v>
      </c>
      <c r="H42" s="30"/>
      <c r="I42" s="30">
        <v>19.2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2023-01-15T13:30:31Z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