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<sst xmlns="http://schemas.openxmlformats.org/spreadsheetml/2006/main" count="387" uniqueCount="69">
  <si>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</si>
  <si>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</si>
  <si>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</si>
  <si>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</si>
  <si>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</si>
  <si>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</si>
  <si>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</si>
  <si>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</si>
  <si>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</si>
  <si>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</si>
  <si>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</si>
  <si>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</si>
  <si>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</si>
  <si>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</si>
  <si>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</si>
  <si>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</si>
  <si>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</si>
  <si>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</si>
  <si>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</si>
  <si>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</si>
  <si>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</si>
  <si>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</si>
  <si>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</si>
  <si>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</si>
  <si>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</si>
  <si>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</si>
  <si>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</si>
  <si>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</si>
  <si>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</si>
  <si>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</si>
  <si>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</si>
  <si>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</si>
  <si>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</si>
  <si>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</si>
  <si>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</si>
  <si>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</si>
  <si>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</si>
  <si>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</si>
  <si>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</si>
  <si>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</si>
  <si>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</si>
  <si>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</si>
  <si>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</si>
  <si>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</si>
  <si>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</si>
  <si>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</si>
  <si>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</si>
  <si>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</si>
  <si>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</si>
  <si>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</si>
  <si>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</si>
  <si>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</si>
  <si>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</si>
  <si>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</si>
  <si>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</si>
  <si>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</si>
  <si>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</si>
  <si>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</si>
  <si>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</si>
  <si>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</si>
  <si>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</si>
  <si>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</si>
  <si>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</si>
  <si>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</si>
  <si>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</si>
  <si>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</si>
  <si>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12/01/2024</t>
  </si>
  <si>
    <t>Callao,15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</si>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</sst>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4" zoomScale="26" zoomScaleNormal="26" workbookViewId="0">
      <selection activeCell="O30" sqref="O30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4645.3100000000004</v>
      </c>
      <c r="J12" s="24">
        <v>573.32500000000005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636.53499999999997</v>
      </c>
      <c r="R12" s="24">
        <v>0</v>
      </c>
      <c r="S12" s="24">
        <v>0</v>
      </c>
      <c r="T12" s="24">
        <v>0</v>
      </c>
      <c r="U12" s="24">
        <v>1169.3119999999999</v>
      </c>
      <c r="V12" s="24">
        <v>556.45000000000005</v>
      </c>
      <c r="W12" s="24">
        <v>1837.05</v>
      </c>
      <c r="X12" s="24">
        <v>0</v>
      </c>
      <c r="Y12" s="24">
        <v>1349.375</v>
      </c>
      <c r="Z12" s="24">
        <v>105.105</v>
      </c>
      <c r="AA12" s="24">
        <v>275.22000000000003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9912.8019999999997</v>
      </c>
      <c r="AP12" s="24">
        <f>SUMIF($C$11:$AN$11,"I.Mad",C12:AN12)</f>
        <v>1234.8800000000001</v>
      </c>
      <c r="AQ12" s="24">
        <f>SUM(AO12:AP12)</f>
        <v>11147.682000000001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33</v>
      </c>
      <c r="J13" s="24">
        <v>10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10</v>
      </c>
      <c r="R13" s="24" t="s">
        <v>33</v>
      </c>
      <c r="S13" s="24" t="s">
        <v>33</v>
      </c>
      <c r="T13" s="24" t="s">
        <v>33</v>
      </c>
      <c r="U13" s="24">
        <v>21</v>
      </c>
      <c r="V13" s="24">
        <v>9</v>
      </c>
      <c r="W13" s="24">
        <v>20</v>
      </c>
      <c r="X13" s="24" t="s">
        <v>33</v>
      </c>
      <c r="Y13" s="24">
        <v>24</v>
      </c>
      <c r="Z13" s="24">
        <v>1</v>
      </c>
      <c r="AA13" s="24">
        <v>9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117</v>
      </c>
      <c r="AP13" s="24">
        <f>SUMIF($C$11:$AN$11,"I.Mad",C13:AN13)</f>
        <v>20</v>
      </c>
      <c r="AQ13" s="24">
        <f>SUM(AO13:AP13)</f>
        <v>137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4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5</v>
      </c>
      <c r="R14" s="24" t="s">
        <v>33</v>
      </c>
      <c r="S14" s="24" t="s">
        <v>33</v>
      </c>
      <c r="T14" s="24" t="s">
        <v>33</v>
      </c>
      <c r="U14" s="24">
        <v>4</v>
      </c>
      <c r="V14" s="24">
        <v>3</v>
      </c>
      <c r="W14" s="24">
        <v>4</v>
      </c>
      <c r="X14" s="24" t="s">
        <v>33</v>
      </c>
      <c r="Y14" s="24" t="s">
        <v>68</v>
      </c>
      <c r="Z14" s="24" t="s">
        <v>68</v>
      </c>
      <c r="AA14" s="24">
        <v>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20</v>
      </c>
      <c r="AP14" s="24">
        <f>SUMIF($C$11:$AN$11,"I.Mad",C14:AN14)</f>
        <v>3</v>
      </c>
      <c r="AQ14" s="24">
        <f>SUM(AO14:AP14)</f>
        <v>23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16.6535023331882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93.678277363960305</v>
      </c>
      <c r="R15" s="24" t="s">
        <v>33</v>
      </c>
      <c r="S15" s="24" t="s">
        <v>33</v>
      </c>
      <c r="T15" s="24" t="s">
        <v>33</v>
      </c>
      <c r="U15" s="24">
        <v>82.469018161656805</v>
      </c>
      <c r="V15" s="24">
        <v>89.496879902265405</v>
      </c>
      <c r="W15" s="24">
        <v>83.841477545981505</v>
      </c>
      <c r="X15" s="24" t="s">
        <v>33</v>
      </c>
      <c r="Y15" s="24" t="s">
        <v>33</v>
      </c>
      <c r="Z15" s="24" t="s">
        <v>33</v>
      </c>
      <c r="AA15" s="24">
        <v>87.6078895334891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12.5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7">
        <v>10</v>
      </c>
      <c r="R16" s="24" t="s">
        <v>33</v>
      </c>
      <c r="S16" s="24" t="s">
        <v>33</v>
      </c>
      <c r="T16" s="24" t="s">
        <v>33</v>
      </c>
      <c r="U16" s="27">
        <v>10.5</v>
      </c>
      <c r="V16" s="27">
        <v>10.5</v>
      </c>
      <c r="W16" s="27">
        <v>10.5</v>
      </c>
      <c r="X16" s="24" t="s">
        <v>33</v>
      </c>
      <c r="Y16" s="24" t="s">
        <v>33</v>
      </c>
      <c r="Z16" s="24" t="s">
        <v>33</v>
      </c>
      <c r="AA16" s="27">
        <v>11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>
        <v>43.791040000000002</v>
      </c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43.791040000000002</v>
      </c>
      <c r="AP25" s="24">
        <f t="shared" si="1"/>
        <v>0</v>
      </c>
      <c r="AQ25" s="32">
        <f t="shared" si="2"/>
        <v>43.791040000000002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>
        <v>5.1900000000000002E-3</v>
      </c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5.1900000000000002E-3</v>
      </c>
      <c r="AP30" s="24">
        <f t="shared" si="1"/>
        <v>0</v>
      </c>
      <c r="AQ30" s="32">
        <f t="shared" si="2"/>
        <v>5.1900000000000002E-3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5">
        <v>0.29615000000000002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0.29615000000000002</v>
      </c>
      <c r="AP40" s="24">
        <f t="shared" si="1"/>
        <v>0</v>
      </c>
      <c r="AQ40" s="32">
        <f t="shared" si="2"/>
        <v>0.29615000000000002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4689.3971900000006</v>
      </c>
      <c r="J41" s="32">
        <f t="shared" si="3"/>
        <v>573.32500000000005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636.53499999999997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1169.3119999999999</v>
      </c>
      <c r="V41" s="32">
        <f t="shared" si="3"/>
        <v>556.45000000000005</v>
      </c>
      <c r="W41" s="32">
        <f t="shared" si="3"/>
        <v>1837.05</v>
      </c>
      <c r="X41" s="32">
        <f t="shared" si="3"/>
        <v>0</v>
      </c>
      <c r="Y41" s="32">
        <f t="shared" si="3"/>
        <v>1349.375</v>
      </c>
      <c r="Z41" s="32">
        <f t="shared" si="3"/>
        <v>105.105</v>
      </c>
      <c r="AA41" s="32">
        <f>+SUM(AA24:AA40,AA18,C12)</f>
        <v>5.1900000000000002E-3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9956.5982299999996</v>
      </c>
      <c r="AP41" s="32">
        <f>SUM(AP12,AP18,AP24:AP37)</f>
        <v>1234.8800000000001</v>
      </c>
      <c r="AQ41" s="32">
        <f t="shared" si="2"/>
        <v>11191.478230000001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2024-01-17T01:28:43Z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