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orcentas\2019\Industrial\"/>
    </mc:Choice>
  </mc:AlternateContent>
  <bookViews>
    <workbookView showHorizontalScroll="0" showVerticalScroll="0" showSheetTabs="0" xWindow="0" yWindow="0" windowWidth="13125" windowHeight="8730" tabRatio="540"/>
  </bookViews>
  <sheets>
    <sheet name="reporte" sheetId="5" r:id="rId1"/>
  </sheets>
  <definedNames>
    <definedName name="_xlnm.Print_Area" localSheetId="0">reporte!$A$1:$AQ$47</definedName>
  </definedNames>
  <calcPr calcId="152511"/>
  <fileRecoveryPr repairLoad="1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<sst xmlns="http://schemas.openxmlformats.org/spreadsheetml/2006/main" count="398" uniqueCount="69">
  <si>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</si>
  <si>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</si>
  <si>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</si>
  <si>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</si>
  <si>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</si>
  <si>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</si>
  <si>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</si>
  <si>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</si>
  <si>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</si>
  <si>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</si>
  <si>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</si>
  <si>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</si>
  <si>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</si>
  <si>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</si>
  <si>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</si>
  <si>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</si>
  <si>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</si>
  <si>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</si>
  <si>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</si>
  <si>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</si>
  <si>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</si>
  <si>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</si>
  <si>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</si>
  <si>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</si>
  <si>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</si>
  <si>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</si>
  <si>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</si>
  <si>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</si>
  <si>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</si>
  <si>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</si>
  <si>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</si>
  <si>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</si>
  <si>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</si>
  <si>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</si>
  <si>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</si>
  <si>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</si>
  <si>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</si>
  <si>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</si>
  <si>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</si>
  <si>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</si>
  <si>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</si>
  <si>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</si>
  <si>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</si>
  <si>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</si>
  <si>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</si>
  <si>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</si>
  <si>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</si>
  <si>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</si>
  <si>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</si>
  <si>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</si>
  <si>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</si>
  <si>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</si>
  <si>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</si>
  <si>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</si>
  <si>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</si>
  <si>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</si>
  <si>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</si>
  <si>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</si>
  <si>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</si>
  <si>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</si>
  <si>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</si>
  <si>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</si>
  <si>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</si>
  <si>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</si>
  <si>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</si>
  <si>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</si>
  <si>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Callao, 14 de enero del 2019</t>
  </si>
  <si>
    <t xml:space="preserve">        Fecha  : 13/01/2019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</si>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</sst>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I1" zoomScale="25" zoomScaleNormal="25" workbookViewId="0">
      <selection activeCell="AB2" sqref="AB2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42</v>
      </c>
    </row>
    <row r="2" spans="2:48" ht="30" x14ac:dyDescent="0.4">
      <c r="B2" s="92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55000000000000004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55000000000000004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136.82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630.21500000000003</v>
      </c>
      <c r="AA12" s="51">
        <v>0</v>
      </c>
      <c r="AB12" s="51">
        <v>0</v>
      </c>
      <c r="AC12" s="51">
        <v>0</v>
      </c>
      <c r="AD12" s="51">
        <v>0</v>
      </c>
      <c r="AE12" s="51">
        <v>2453.21</v>
      </c>
      <c r="AF12" s="51">
        <v>281.3</v>
      </c>
      <c r="AG12" s="51">
        <v>2031.77</v>
      </c>
      <c r="AH12" s="51">
        <v>0</v>
      </c>
      <c r="AI12" s="51">
        <v>0</v>
      </c>
      <c r="AJ12" s="51">
        <v>0</v>
      </c>
      <c r="AK12" s="51">
        <v>3942.3850000000002</v>
      </c>
      <c r="AL12" s="51">
        <v>0</v>
      </c>
      <c r="AM12" s="51">
        <v>920.3</v>
      </c>
      <c r="AN12" s="51">
        <v>0</v>
      </c>
      <c r="AO12" s="52">
        <f>SUMIF($C$11:$AN$11,"Ind*",C12:AN12)</f>
        <v>9484.4850000000006</v>
      </c>
      <c r="AP12" s="52">
        <f>SUMIF($C$11:$AN$11,"I.Mad",C12:AN12)</f>
        <v>911.5150000000001</v>
      </c>
      <c r="AQ12" s="52">
        <f>SUM(AO12:AP12)</f>
        <v>10396</v>
      </c>
      <c r="AS12" s="26"/>
      <c r="AT12" s="60"/>
    </row>
    <row r="13" spans="2:48" ht="50.25" customHeight="1" x14ac:dyDescent="0.55000000000000004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 t="s">
        <v>19</v>
      </c>
      <c r="H13" s="53" t="s">
        <v>19</v>
      </c>
      <c r="I13" s="53" t="s">
        <v>19</v>
      </c>
      <c r="J13" s="53" t="s">
        <v>19</v>
      </c>
      <c r="K13" s="53">
        <v>1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 t="s">
        <v>19</v>
      </c>
      <c r="Z13" s="53">
        <v>8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>
        <v>17</v>
      </c>
      <c r="AF13" s="53">
        <v>3</v>
      </c>
      <c r="AG13" s="53">
        <v>9</v>
      </c>
      <c r="AH13" s="53" t="s">
        <v>19</v>
      </c>
      <c r="AI13" s="53" t="s">
        <v>19</v>
      </c>
      <c r="AJ13" s="53" t="s">
        <v>19</v>
      </c>
      <c r="AK13" s="53">
        <v>21</v>
      </c>
      <c r="AL13" s="53" t="s">
        <v>19</v>
      </c>
      <c r="AM13" s="53">
        <v>6</v>
      </c>
      <c r="AN13" s="53" t="s">
        <v>19</v>
      </c>
      <c r="AO13" s="52">
        <f>SUMIF($C$11:$AN$11,"Ind*",C13:AN13)</f>
        <v>54</v>
      </c>
      <c r="AP13" s="52">
        <f>SUMIF($C$11:$AN$11,"I.Mad",C13:AN13)</f>
        <v>11</v>
      </c>
      <c r="AQ13" s="52">
        <f>SUM(AO13:AP13)</f>
        <v>65</v>
      </c>
      <c r="AT13" s="19"/>
      <c r="AU13" s="19"/>
      <c r="AV13" s="19"/>
    </row>
    <row r="14" spans="2:48" ht="50.25" customHeight="1" x14ac:dyDescent="0.55000000000000004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 t="s">
        <v>19</v>
      </c>
      <c r="H14" s="53" t="s">
        <v>19</v>
      </c>
      <c r="I14" s="53" t="s">
        <v>19</v>
      </c>
      <c r="J14" s="53" t="s">
        <v>19</v>
      </c>
      <c r="K14" s="53" t="s">
        <v>68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 t="s">
        <v>19</v>
      </c>
      <c r="Z14" s="53" t="s">
        <v>68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>
        <v>5</v>
      </c>
      <c r="AF14" s="53" t="s">
        <v>68</v>
      </c>
      <c r="AG14" s="53">
        <v>2</v>
      </c>
      <c r="AH14" s="53" t="s">
        <v>19</v>
      </c>
      <c r="AI14" s="53" t="s">
        <v>19</v>
      </c>
      <c r="AJ14" s="53" t="s">
        <v>19</v>
      </c>
      <c r="AK14" s="53">
        <v>6</v>
      </c>
      <c r="AL14" s="53" t="s">
        <v>19</v>
      </c>
      <c r="AM14" s="53">
        <v>2</v>
      </c>
      <c r="AN14" s="53" t="s">
        <v>19</v>
      </c>
      <c r="AO14" s="52">
        <f>SUMIF($C$11:$AN$11,"Ind*",C14:AN14)</f>
        <v>15</v>
      </c>
      <c r="AP14" s="52">
        <f>SUMIF($C$11:$AN$11,"I.Mad",C14:AN14)</f>
        <v>0</v>
      </c>
      <c r="AQ14" s="52">
        <f>SUM(AO14:AP14)</f>
        <v>15</v>
      </c>
      <c r="AT14" s="19"/>
      <c r="AU14" s="19"/>
      <c r="AV14" s="19"/>
    </row>
    <row r="15" spans="2:48" ht="50.25" customHeight="1" x14ac:dyDescent="0.55000000000000004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 t="s">
        <v>19</v>
      </c>
      <c r="H15" s="53" t="s">
        <v>19</v>
      </c>
      <c r="I15" s="53" t="s">
        <v>19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 t="s">
        <v>19</v>
      </c>
      <c r="Z15" s="53" t="s">
        <v>19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>
        <v>51.463524726585</v>
      </c>
      <c r="AF15" s="53" t="s">
        <v>19</v>
      </c>
      <c r="AG15" s="53">
        <v>29.828446097674803</v>
      </c>
      <c r="AH15" s="53" t="s">
        <v>19</v>
      </c>
      <c r="AI15" s="53" t="s">
        <v>19</v>
      </c>
      <c r="AJ15" s="53" t="s">
        <v>19</v>
      </c>
      <c r="AK15" s="53">
        <v>49.359908913545596</v>
      </c>
      <c r="AL15" s="53" t="s">
        <v>19</v>
      </c>
      <c r="AM15" s="53">
        <v>30.711704573561516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55000000000000004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 t="s">
        <v>19</v>
      </c>
      <c r="H16" s="58" t="s">
        <v>19</v>
      </c>
      <c r="I16" s="58" t="s">
        <v>19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 t="s">
        <v>19</v>
      </c>
      <c r="Z16" s="58" t="s">
        <v>19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>
        <v>12</v>
      </c>
      <c r="AF16" s="58" t="s">
        <v>19</v>
      </c>
      <c r="AG16" s="58">
        <v>12</v>
      </c>
      <c r="AH16" s="58" t="s">
        <v>19</v>
      </c>
      <c r="AI16" s="58" t="s">
        <v>19</v>
      </c>
      <c r="AJ16" s="58" t="s">
        <v>19</v>
      </c>
      <c r="AK16" s="58">
        <v>12.5</v>
      </c>
      <c r="AL16" s="58" t="s">
        <v>19</v>
      </c>
      <c r="AM16" s="58">
        <v>12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4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113"/>
      <c r="Z30" s="113"/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0</v>
      </c>
      <c r="J41" s="55">
        <f t="shared" si="8"/>
        <v>0</v>
      </c>
      <c r="K41" s="55">
        <f t="shared" si="8"/>
        <v>136.82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630.21500000000003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2453.21</v>
      </c>
      <c r="AF41" s="55">
        <f t="shared" si="8"/>
        <v>281.3</v>
      </c>
      <c r="AG41" s="55">
        <f t="shared" si="8"/>
        <v>2031.77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3942.3850000000002</v>
      </c>
      <c r="AL41" s="55">
        <f t="shared" si="8"/>
        <v>0</v>
      </c>
      <c r="AM41" s="55">
        <f t="shared" si="8"/>
        <v>920.3</v>
      </c>
      <c r="AN41" s="55">
        <f t="shared" si="8"/>
        <v>0</v>
      </c>
      <c r="AO41" s="55">
        <f>SUM(AO12,AO18,AO24:AO37)</f>
        <v>9484.4850000000006</v>
      </c>
      <c r="AP41" s="55">
        <f>SUM(AP12,AP18,AP24:AP37)</f>
        <v>911.5150000000001</v>
      </c>
      <c r="AQ41" s="55">
        <f>SUM(AO41:AP41)</f>
        <v>10396</v>
      </c>
    </row>
    <row r="42" spans="2:43" ht="50.25" customHeight="1" x14ac:dyDescent="0.55000000000000004">
      <c r="B42" s="80" t="s">
        <v>38</v>
      </c>
      <c r="C42" s="24"/>
      <c r="D42" s="24"/>
      <c r="E42" s="24"/>
      <c r="F42" s="57"/>
      <c r="G42" s="57"/>
      <c r="H42" s="57"/>
      <c r="I42" s="57"/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18.600000000000001</v>
      </c>
      <c r="AN42" s="57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6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2018-11-19T17:24:41Z</cp:lastPrinted>
  <dcterms:created xsi:type="dcterms:W3CDTF">2008-10-21T17:58:04Z</dcterms:created>
  <dcterms:modified xsi:type="dcterms:W3CDTF">2019-01-14T20:05:03Z</dcterms:modified>
</cp:coreProperties>
</file>