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Industrial\"/>
    </mc:Choice>
  </mc:AlternateContent>
  <bookViews>
    <workbookView showHorizontalScroll="0" showVerticalScroll="0" showSheetTabs="0" xWindow="0" yWindow="300" windowWidth="20736" windowHeight="8448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<sst xmlns="http://schemas.openxmlformats.org/spreadsheetml/2006/main" count="384" uniqueCount="69">
  <si>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</si>
  <si>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</si>
  <si>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</si>
  <si>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</si>
  <si>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</si>
  <si>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</si>
  <si>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</si>
  <si>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</si>
  <si>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</si>
  <si>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</si>
  <si>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</si>
  <si>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</si>
  <si>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</si>
  <si>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</si>
  <si>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</si>
  <si>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</si>
  <si>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</si>
  <si>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</si>
  <si>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</si>
  <si>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</si>
  <si>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</si>
  <si>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</si>
  <si>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</si>
  <si>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</si>
  <si>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</si>
  <si>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</si>
  <si>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</si>
  <si>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</si>
  <si>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</si>
  <si>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</si>
  <si>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</si>
  <si>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</si>
  <si>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</si>
  <si>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</si>
  <si>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</si>
  <si>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</si>
  <si>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</si>
  <si>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</si>
  <si>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</si>
  <si>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</si>
  <si>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</si>
  <si>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</si>
  <si>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</si>
  <si>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</si>
  <si>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</si>
  <si>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</si>
  <si>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</si>
  <si>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</si>
  <si>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</si>
  <si>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</si>
  <si>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</si>
  <si>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</si>
  <si>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</si>
  <si>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</si>
  <si>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</si>
  <si>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</si>
  <si>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</si>
  <si>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</si>
  <si>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</si>
  <si>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</si>
  <si>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</si>
  <si>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</si>
  <si>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</si>
  <si>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</si>
  <si>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</si>
  <si>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</si>
  <si>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>Callao, 15 de enero del 2018</t>
  </si>
  <si>
    <t xml:space="preserve">        Fecha  : 14/01/2018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</si>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</sst>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(* #,##0.00_);_(* \(#,##0.00\);_(* &quot;-&quot;??_);_(@_)"/>
    <numFmt numFmtId="166" formatCode="_-* #,##0.00\ [$€]_-;\-* #,##0.00\ [$€]_-;_-* &quot;-&quot;??\ [$€]_-;_-@_-"/>
    <numFmt numFmtId="167" formatCode="[$-409]h:mm:ss\ AM/PM;@"/>
    <numFmt numFmtId="168" formatCode="0.0"/>
    <numFmt numFmtId="169" formatCode="0.000"/>
    <numFmt numFmtId="170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6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70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9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8" fontId="10" fillId="0" borderId="0" xfId="0" applyNumberFormat="1" applyFont="1" applyBorder="1"/>
    <xf numFmtId="168" fontId="11" fillId="3" borderId="5" xfId="0" applyNumberFormat="1" applyFont="1" applyFill="1" applyBorder="1" applyAlignment="1">
      <alignment horizontal="center" wrapText="1"/>
    </xf>
    <xf numFmtId="168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8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8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8" fontId="21" fillId="0" borderId="1" xfId="0" applyNumberFormat="1" applyFont="1" applyFill="1" applyBorder="1" applyAlignment="1">
      <alignment horizontal="center"/>
    </xf>
    <xf numFmtId="168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8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8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8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8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9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8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A7" zoomScale="25" zoomScaleNormal="25" workbookViewId="0">
      <selection activeCell="M26" sqref="M26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6.109375" style="2" customWidth="1"/>
    <col min="8" max="8" width="26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30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25.4414062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43</v>
      </c>
    </row>
    <row r="2" spans="2:48" ht="30" x14ac:dyDescent="0.5">
      <c r="B2" s="92" t="s">
        <v>44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7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7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7946.9799999999987</v>
      </c>
      <c r="H12" s="51">
        <v>2209.7600000000007</v>
      </c>
      <c r="I12" s="51">
        <v>6910.82</v>
      </c>
      <c r="J12" s="51">
        <v>3973.11</v>
      </c>
      <c r="K12" s="51">
        <v>719.51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2559.0189999999998</v>
      </c>
      <c r="R12" s="51">
        <v>0</v>
      </c>
      <c r="S12" s="51">
        <v>3340</v>
      </c>
      <c r="T12" s="51">
        <v>0</v>
      </c>
      <c r="U12" s="51">
        <v>1846.0170000000001</v>
      </c>
      <c r="V12" s="51">
        <v>0</v>
      </c>
      <c r="W12" s="51">
        <v>1580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24902.345999999998</v>
      </c>
      <c r="AP12" s="52">
        <f>SUMIF($C$11:$AN$11,"I.Mad",C12:AN12)</f>
        <v>6182.8700000000008</v>
      </c>
      <c r="AQ12" s="52">
        <f>SUM(AO12:AP12)</f>
        <v>31085.216</v>
      </c>
      <c r="AS12" s="26"/>
      <c r="AT12" s="60"/>
    </row>
    <row r="13" spans="2:48" ht="50.25" customHeight="1" x14ac:dyDescent="0.7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>
        <v>45</v>
      </c>
      <c r="H13" s="53">
        <v>56</v>
      </c>
      <c r="I13" s="53">
        <v>70</v>
      </c>
      <c r="J13" s="53">
        <v>117</v>
      </c>
      <c r="K13" s="53">
        <v>6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21</v>
      </c>
      <c r="R13" s="53" t="s">
        <v>20</v>
      </c>
      <c r="S13" s="53">
        <v>27</v>
      </c>
      <c r="T13" s="53" t="s">
        <v>20</v>
      </c>
      <c r="U13" s="53">
        <v>18</v>
      </c>
      <c r="V13" s="53" t="s">
        <v>20</v>
      </c>
      <c r="W13" s="53">
        <v>8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195</v>
      </c>
      <c r="AP13" s="52">
        <f>SUMIF($C$11:$AN$11,"I.Mad",C13:AN13)</f>
        <v>173</v>
      </c>
      <c r="AQ13" s="52">
        <f>SUM(AO13:AP13)</f>
        <v>368</v>
      </c>
      <c r="AT13" s="19"/>
      <c r="AU13" s="19"/>
      <c r="AV13" s="19"/>
    </row>
    <row r="14" spans="2:48" ht="50.25" customHeight="1" x14ac:dyDescent="0.7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>
        <v>7</v>
      </c>
      <c r="H14" s="53">
        <v>10</v>
      </c>
      <c r="I14" s="53">
        <v>15</v>
      </c>
      <c r="J14" s="53">
        <v>17</v>
      </c>
      <c r="K14" s="53" t="s">
        <v>68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6</v>
      </c>
      <c r="R14" s="53" t="s">
        <v>20</v>
      </c>
      <c r="S14" s="53">
        <v>9</v>
      </c>
      <c r="T14" s="53" t="s">
        <v>20</v>
      </c>
      <c r="U14" s="53">
        <v>6</v>
      </c>
      <c r="V14" s="53" t="s">
        <v>20</v>
      </c>
      <c r="W14" s="53">
        <v>5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48</v>
      </c>
      <c r="AP14" s="52">
        <f>SUMIF($C$11:$AN$11,"I.Mad",C14:AN14)</f>
        <v>27</v>
      </c>
      <c r="AQ14" s="52">
        <f>SUM(AO14:AP14)</f>
        <v>75</v>
      </c>
      <c r="AT14" s="19"/>
      <c r="AU14" s="19"/>
      <c r="AV14" s="19"/>
    </row>
    <row r="15" spans="2:48" ht="50.25" customHeight="1" x14ac:dyDescent="0.7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0.8556224167147416</v>
      </c>
      <c r="H15" s="53">
        <v>0.10459384956606432</v>
      </c>
      <c r="I15" s="53">
        <v>9.4034714359029969</v>
      </c>
      <c r="J15" s="53">
        <v>1.7482404227935455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73.134064264778658</v>
      </c>
      <c r="R15" s="53" t="s">
        <v>20</v>
      </c>
      <c r="S15" s="53">
        <v>43.503944909889931</v>
      </c>
      <c r="T15" s="53" t="s">
        <v>20</v>
      </c>
      <c r="U15" s="53">
        <v>10.334675727508587</v>
      </c>
      <c r="V15" s="53" t="s">
        <v>20</v>
      </c>
      <c r="W15" s="53">
        <v>19.160253582522333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7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13.5</v>
      </c>
      <c r="H16" s="58">
        <v>13.5</v>
      </c>
      <c r="I16" s="58">
        <v>13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11</v>
      </c>
      <c r="R16" s="58" t="s">
        <v>20</v>
      </c>
      <c r="S16" s="58">
        <v>12.5</v>
      </c>
      <c r="T16" s="58" t="s">
        <v>20</v>
      </c>
      <c r="U16" s="58">
        <v>12.5</v>
      </c>
      <c r="V16" s="58" t="s">
        <v>20</v>
      </c>
      <c r="W16" s="58">
        <v>12.5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5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28</v>
      </c>
      <c r="C24" s="52"/>
      <c r="D24" s="52"/>
      <c r="E24" s="52"/>
      <c r="F24" s="52"/>
      <c r="G24" s="52"/>
      <c r="H24" s="52"/>
      <c r="I24" s="52">
        <v>3.19</v>
      </c>
      <c r="J24" s="55"/>
      <c r="K24" s="71"/>
      <c r="L24" s="55"/>
      <c r="M24" s="55"/>
      <c r="N24" s="55"/>
      <c r="O24" s="55"/>
      <c r="P24" s="55"/>
      <c r="Q24" s="55">
        <v>25.981412833987019</v>
      </c>
      <c r="R24" s="71"/>
      <c r="S24" s="55"/>
      <c r="T24" s="71"/>
      <c r="U24" s="71">
        <v>13.983333333333333</v>
      </c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43.154746167320354</v>
      </c>
      <c r="AP24" s="52">
        <f t="shared" ref="AP24:AP30" si="1">SUMIF($C$11:$AN$11,"I.Mad",C24:AN24)</f>
        <v>0</v>
      </c>
      <c r="AQ24" s="55">
        <f t="shared" ref="AQ24:AQ37" si="2">SUM(AO24:AP24)</f>
        <v>43.154746167320354</v>
      </c>
      <c r="AT24" s="19"/>
      <c r="AU24" s="19"/>
      <c r="AV24" s="19"/>
    </row>
    <row r="25" spans="2:48" ht="50.25" customHeight="1" x14ac:dyDescent="0.7">
      <c r="B25" s="83" t="s">
        <v>29</v>
      </c>
      <c r="C25" s="55"/>
      <c r="D25" s="71"/>
      <c r="E25" s="55"/>
      <c r="F25" s="113"/>
      <c r="G25" s="55"/>
      <c r="H25" s="55"/>
      <c r="I25" s="55">
        <v>13.07</v>
      </c>
      <c r="J25" s="55">
        <v>1.34</v>
      </c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13.07</v>
      </c>
      <c r="AP25" s="52">
        <f t="shared" si="1"/>
        <v>1.34</v>
      </c>
      <c r="AQ25" s="55">
        <f>SUM(AO25:AP25)</f>
        <v>14.41</v>
      </c>
      <c r="AT25" s="19"/>
      <c r="AU25" s="19"/>
      <c r="AV25" s="19"/>
    </row>
    <row r="26" spans="2:48" ht="50.25" customHeight="1" x14ac:dyDescent="0.7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7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7946.9799999999987</v>
      </c>
      <c r="H41" s="55">
        <f t="shared" si="8"/>
        <v>2209.7600000000007</v>
      </c>
      <c r="I41" s="55">
        <f t="shared" si="8"/>
        <v>6927.08</v>
      </c>
      <c r="J41" s="55">
        <f t="shared" si="8"/>
        <v>3974.4500000000003</v>
      </c>
      <c r="K41" s="55">
        <f t="shared" si="8"/>
        <v>719.51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2585.000412833987</v>
      </c>
      <c r="R41" s="55">
        <f t="shared" si="8"/>
        <v>0</v>
      </c>
      <c r="S41" s="55">
        <f>+SUM(S24:S40,S18,S12)</f>
        <v>3340</v>
      </c>
      <c r="T41" s="55">
        <f t="shared" si="8"/>
        <v>0</v>
      </c>
      <c r="U41" s="55">
        <f>+SUM(U24:U40,U18,U12)</f>
        <v>1860.0003333333334</v>
      </c>
      <c r="V41" s="55">
        <f t="shared" si="8"/>
        <v>0</v>
      </c>
      <c r="W41" s="55">
        <f t="shared" si="8"/>
        <v>1580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24958.570746167319</v>
      </c>
      <c r="AP41" s="55">
        <f>SUM(AP12,AP18,AP24:AP37)</f>
        <v>6184.2100000000009</v>
      </c>
      <c r="AQ41" s="55">
        <f>SUM(AO41:AP41)</f>
        <v>31142.780746167322</v>
      </c>
    </row>
    <row r="42" spans="2:43" ht="50.25" customHeight="1" x14ac:dyDescent="0.7">
      <c r="B42" s="80" t="s">
        <v>39</v>
      </c>
      <c r="C42" s="24"/>
      <c r="D42" s="24"/>
      <c r="E42" s="24"/>
      <c r="F42" s="57"/>
      <c r="G42" s="57">
        <v>16.3</v>
      </c>
      <c r="H42" s="57"/>
      <c r="I42" s="57">
        <v>19.7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/>
      <c r="AN42" s="57"/>
      <c r="AO42" s="25"/>
      <c r="AP42" s="25"/>
      <c r="AQ42" s="8"/>
    </row>
    <row r="43" spans="2:43" x14ac:dyDescent="0.4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75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2017-06-13T20:04:26Z</cp:lastPrinted>
  <dcterms:created xsi:type="dcterms:W3CDTF">2008-10-21T17:58:04Z</dcterms:created>
  <dcterms:modified xsi:type="dcterms:W3CDTF">2018-01-15T16:24:02Z</dcterms:modified>
</cp:coreProperties>
</file>