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96300049-DA82-47FB-959D-187AB924AAAD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<sst xmlns="http://schemas.openxmlformats.org/spreadsheetml/2006/main" count="363" uniqueCount="69">
  <si>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</si>
  <si>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</si>
  <si>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</si>
  <si>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</si>
  <si>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</si>
  <si>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</si>
  <si>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</si>
  <si>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</si>
  <si>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</si>
  <si>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</si>
  <si>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</si>
  <si>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</si>
  <si>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</si>
  <si>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</si>
  <si>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</si>
  <si>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</si>
  <si>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</si>
  <si>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</si>
  <si>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</si>
  <si>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</si>
  <si>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</si>
  <si>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</si>
  <si>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</si>
  <si>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</si>
  <si>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</si>
  <si>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</si>
  <si>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</si>
  <si>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</si>
  <si>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</si>
  <si>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</si>
  <si>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</si>
  <si>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</si>
  <si>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</si>
  <si>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</si>
  <si>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</si>
  <si>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</si>
  <si>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</si>
  <si>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</si>
  <si>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</si>
  <si>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</si>
  <si>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</si>
  <si>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</si>
  <si>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</si>
  <si>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</si>
  <si>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</si>
  <si>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</si>
  <si>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</si>
  <si>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</si>
  <si>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</si>
  <si>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</si>
  <si>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</si>
  <si>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</si>
  <si>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</si>
  <si>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</si>
  <si>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</si>
  <si>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</si>
  <si>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</si>
  <si>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</si>
  <si>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</si>
  <si>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</si>
  <si>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</si>
  <si>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</si>
  <si>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</si>
  <si>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</si>
  <si>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</si>
  <si>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</si>
  <si>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16 de enero del 2022</t>
  </si>
  <si>
    <t xml:space="preserve">        Fecha  : 14/01/2023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</si>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</sst>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AO61" sqref="AO61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2574.8700000000003</v>
      </c>
      <c r="F12" s="25">
        <v>183.85500000000005</v>
      </c>
      <c r="G12" s="25">
        <v>14720.575000000001</v>
      </c>
      <c r="H12" s="25">
        <v>1854.9650000000001</v>
      </c>
      <c r="I12" s="25">
        <v>349.87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1065</v>
      </c>
      <c r="R12" s="25">
        <v>0</v>
      </c>
      <c r="S12" s="25">
        <v>682.95500000000004</v>
      </c>
      <c r="T12" s="25">
        <v>0</v>
      </c>
      <c r="U12" s="25">
        <v>465.03500000000003</v>
      </c>
      <c r="V12" s="25">
        <v>0</v>
      </c>
      <c r="W12" s="25">
        <v>403.94499999999999</v>
      </c>
      <c r="X12" s="25">
        <v>294.92</v>
      </c>
      <c r="Y12" s="25">
        <v>3392.81</v>
      </c>
      <c r="Z12" s="25">
        <v>512.27</v>
      </c>
      <c r="AA12" s="25">
        <v>899.17980282815779</v>
      </c>
      <c r="AB12" s="25">
        <v>0</v>
      </c>
      <c r="AC12" s="25">
        <v>590.48295000000007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25144.722752828162</v>
      </c>
      <c r="AP12" s="25">
        <f>SUMIF($C$11:$AN$11,"I.Mad",C12:AN12)</f>
        <v>2846.01</v>
      </c>
      <c r="AQ12" s="25">
        <f>SUM(AO12:AP12)</f>
        <v>27990.73275282816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14</v>
      </c>
      <c r="F13" s="25">
        <v>7</v>
      </c>
      <c r="G13" s="25">
        <v>74</v>
      </c>
      <c r="H13" s="25">
        <v>32</v>
      </c>
      <c r="I13" s="25">
        <v>3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6</v>
      </c>
      <c r="R13" s="25" t="s">
        <v>33</v>
      </c>
      <c r="S13" s="25">
        <v>7</v>
      </c>
      <c r="T13" s="25" t="s">
        <v>33</v>
      </c>
      <c r="U13" s="25">
        <v>2</v>
      </c>
      <c r="V13" s="25" t="s">
        <v>33</v>
      </c>
      <c r="W13" s="25">
        <v>7</v>
      </c>
      <c r="X13" s="25">
        <v>4</v>
      </c>
      <c r="Y13" s="25">
        <v>55</v>
      </c>
      <c r="Z13" s="25">
        <v>12</v>
      </c>
      <c r="AA13" s="25">
        <v>13</v>
      </c>
      <c r="AB13" s="25" t="s">
        <v>33</v>
      </c>
      <c r="AC13" s="25">
        <v>13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194</v>
      </c>
      <c r="AP13" s="25">
        <f>SUMIF($C$11:$AN$11,"I.Mad",C13:AN13)</f>
        <v>55</v>
      </c>
      <c r="AQ13" s="25">
        <f>SUM(AO13:AP13)</f>
        <v>249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5</v>
      </c>
      <c r="F14" s="25" t="s">
        <v>68</v>
      </c>
      <c r="G14" s="25">
        <v>10</v>
      </c>
      <c r="H14" s="25">
        <v>10</v>
      </c>
      <c r="I14" s="25">
        <v>1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/>
      <c r="R14" s="25" t="s">
        <v>33</v>
      </c>
      <c r="S14" s="25">
        <v>4</v>
      </c>
      <c r="T14" s="25" t="s">
        <v>33</v>
      </c>
      <c r="U14" s="25">
        <v>2</v>
      </c>
      <c r="V14" s="25" t="s">
        <v>33</v>
      </c>
      <c r="W14" s="25">
        <v>3</v>
      </c>
      <c r="X14" s="25">
        <v>3</v>
      </c>
      <c r="Y14" s="25">
        <v>6</v>
      </c>
      <c r="Z14" s="25">
        <v>2</v>
      </c>
      <c r="AA14" s="25">
        <v>5</v>
      </c>
      <c r="AB14" s="25" t="s">
        <v>33</v>
      </c>
      <c r="AC14" s="25">
        <v>5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41</v>
      </c>
      <c r="AP14" s="25">
        <f>SUMIF($C$11:$AN$11,"I.Mad",C14:AN14)</f>
        <v>15</v>
      </c>
      <c r="AQ14" s="25">
        <f>SUM(AO14:AP14)</f>
        <v>56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55.075799314485174</v>
      </c>
      <c r="F15" s="25" t="s">
        <v>33</v>
      </c>
      <c r="G15" s="25">
        <v>3.4806033779159482</v>
      </c>
      <c r="H15" s="25">
        <v>12.087618974157323</v>
      </c>
      <c r="I15" s="25">
        <v>66.83673469387756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>
        <v>51.594741905954152</v>
      </c>
      <c r="T15" s="25" t="s">
        <v>33</v>
      </c>
      <c r="U15" s="25">
        <v>75.032316846666475</v>
      </c>
      <c r="V15" s="25" t="s">
        <v>33</v>
      </c>
      <c r="W15" s="25">
        <v>33.358501274472744</v>
      </c>
      <c r="X15" s="25">
        <v>8.4438701544553929</v>
      </c>
      <c r="Y15" s="25">
        <v>12.795956101033301</v>
      </c>
      <c r="Z15" s="25">
        <v>28.539090663486544</v>
      </c>
      <c r="AA15" s="25">
        <v>20.151166013119358</v>
      </c>
      <c r="AB15" s="25" t="s">
        <v>33</v>
      </c>
      <c r="AC15" s="25">
        <v>7.0177219954282295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11.5</v>
      </c>
      <c r="F16" s="30" t="s">
        <v>33</v>
      </c>
      <c r="G16" s="30">
        <v>13</v>
      </c>
      <c r="H16" s="30">
        <v>12.5</v>
      </c>
      <c r="I16" s="30">
        <v>11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>
        <v>11.5</v>
      </c>
      <c r="T16" s="30" t="s">
        <v>33</v>
      </c>
      <c r="U16" s="30">
        <v>11</v>
      </c>
      <c r="V16" s="30" t="s">
        <v>33</v>
      </c>
      <c r="W16" s="30">
        <v>12.5</v>
      </c>
      <c r="X16" s="30">
        <v>13.5</v>
      </c>
      <c r="Y16" s="30">
        <v>13</v>
      </c>
      <c r="Z16" s="30">
        <v>12</v>
      </c>
      <c r="AA16" s="30">
        <v>12</v>
      </c>
      <c r="AB16" s="30" t="s">
        <v>33</v>
      </c>
      <c r="AC16" s="30">
        <v>13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2.25</v>
      </c>
      <c r="AB30" s="36"/>
      <c r="AC30" s="39">
        <v>0.15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2.4</v>
      </c>
      <c r="AP30" s="25">
        <f t="shared" si="1"/>
        <v>0</v>
      </c>
      <c r="AQ30" s="36">
        <f t="shared" si="2"/>
        <v>2.4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2574.8700000000003</v>
      </c>
      <c r="F41" s="36">
        <f t="shared" si="3"/>
        <v>183.85500000000005</v>
      </c>
      <c r="G41" s="36">
        <f t="shared" si="3"/>
        <v>14720.575000000001</v>
      </c>
      <c r="H41" s="36">
        <f t="shared" si="3"/>
        <v>1854.9650000000001</v>
      </c>
      <c r="I41" s="36">
        <f t="shared" si="3"/>
        <v>349.87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1065</v>
      </c>
      <c r="R41" s="36">
        <f t="shared" si="3"/>
        <v>0</v>
      </c>
      <c r="S41" s="36">
        <f t="shared" si="3"/>
        <v>682.95500000000004</v>
      </c>
      <c r="T41" s="36">
        <f t="shared" si="3"/>
        <v>0</v>
      </c>
      <c r="U41" s="36">
        <f t="shared" si="3"/>
        <v>465.03500000000003</v>
      </c>
      <c r="V41" s="36">
        <f t="shared" si="3"/>
        <v>0</v>
      </c>
      <c r="W41" s="36">
        <f t="shared" si="3"/>
        <v>403.94499999999999</v>
      </c>
      <c r="X41" s="36">
        <f t="shared" si="3"/>
        <v>294.92</v>
      </c>
      <c r="Y41" s="36">
        <f t="shared" si="3"/>
        <v>3392.81</v>
      </c>
      <c r="Z41" s="36">
        <f t="shared" si="3"/>
        <v>512.27</v>
      </c>
      <c r="AA41" s="36">
        <f t="shared" si="3"/>
        <v>901.42980282815779</v>
      </c>
      <c r="AB41" s="36">
        <f t="shared" si="3"/>
        <v>0</v>
      </c>
      <c r="AC41" s="36">
        <f t="shared" si="3"/>
        <v>590.63295000000005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25147.122752828163</v>
      </c>
      <c r="AP41" s="36">
        <f>SUM(AP12,AP18,AP24:AP37)</f>
        <v>2846.01</v>
      </c>
      <c r="AQ41" s="36">
        <f t="shared" si="2"/>
        <v>27993.132752828162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</v>
      </c>
      <c r="H42" s="30"/>
      <c r="I42" s="30">
        <v>20.2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2023-01-16T16:49:45Z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