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<sst xmlns="http://schemas.openxmlformats.org/spreadsheetml/2006/main" count="393" uniqueCount="70">
  <si>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</si>
  <si>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</si>
  <si>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</si>
  <si>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</si>
  <si>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</si>
  <si>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</si>
  <si>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</si>
  <si>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</si>
  <si>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</si>
  <si>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</si>
  <si>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</si>
  <si>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</si>
  <si>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</si>
  <si>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</si>
  <si>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</si>
  <si>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</si>
  <si>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</si>
  <si>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</si>
  <si>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</si>
  <si>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</si>
  <si>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</si>
  <si>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</si>
  <si>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</si>
  <si>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</si>
  <si>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</si>
  <si>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</si>
  <si>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</si>
  <si>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</si>
  <si>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</si>
  <si>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</si>
  <si>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</si>
  <si>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</si>
  <si>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</si>
  <si>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</si>
  <si>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</si>
  <si>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</si>
  <si>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</si>
  <si>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</si>
  <si>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</si>
  <si>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</si>
  <si>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</si>
  <si>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</si>
  <si>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</si>
  <si>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</si>
  <si>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</si>
  <si>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</si>
  <si>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</si>
  <si>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</si>
  <si>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</si>
  <si>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</si>
  <si>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</si>
  <si>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</si>
  <si>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</si>
  <si>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</si>
  <si>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</si>
  <si>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</si>
  <si>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</si>
  <si>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</si>
  <si>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</si>
  <si>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</si>
  <si>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</si>
  <si>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</si>
  <si>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</si>
  <si>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</si>
  <si>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</si>
  <si>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</si>
  <si>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SM</t>
  </si>
  <si>
    <t xml:space="preserve">        Fecha  : 15/01/2019</t>
  </si>
  <si>
    <t>Callao, 16 de enero del 2019</t>
  </si>
  <si>
    <t>13.0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</si>
</sst>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J1" zoomScale="25" zoomScaleNormal="25" workbookViewId="0">
      <selection activeCell="AD32" sqref="AD3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36</v>
      </c>
      <c r="AN6" s="123"/>
      <c r="AO6" s="123"/>
      <c r="AP6" s="123"/>
      <c r="AQ6" s="123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27" t="s">
        <v>62</v>
      </c>
      <c r="F10" s="128"/>
      <c r="G10" s="118" t="s">
        <v>5</v>
      </c>
      <c r="H10" s="119"/>
      <c r="I10" s="121" t="s">
        <v>44</v>
      </c>
      <c r="J10" s="121"/>
      <c r="K10" s="121" t="s">
        <v>6</v>
      </c>
      <c r="L10" s="121"/>
      <c r="M10" s="117" t="s">
        <v>7</v>
      </c>
      <c r="N10" s="120"/>
      <c r="O10" s="117" t="s">
        <v>8</v>
      </c>
      <c r="P10" s="120"/>
      <c r="Q10" s="118" t="s">
        <v>9</v>
      </c>
      <c r="R10" s="119"/>
      <c r="S10" s="118" t="s">
        <v>10</v>
      </c>
      <c r="T10" s="119"/>
      <c r="U10" s="118" t="s">
        <v>11</v>
      </c>
      <c r="V10" s="119"/>
      <c r="W10" s="118" t="s">
        <v>51</v>
      </c>
      <c r="X10" s="119"/>
      <c r="Y10" s="117" t="s">
        <v>45</v>
      </c>
      <c r="Z10" s="116"/>
      <c r="AA10" s="117" t="s">
        <v>37</v>
      </c>
      <c r="AB10" s="116"/>
      <c r="AC10" s="117" t="s">
        <v>12</v>
      </c>
      <c r="AD10" s="116"/>
      <c r="AE10" s="115" t="s">
        <v>53</v>
      </c>
      <c r="AF10" s="116"/>
      <c r="AG10" s="115" t="s">
        <v>46</v>
      </c>
      <c r="AH10" s="116"/>
      <c r="AI10" s="115" t="s">
        <v>47</v>
      </c>
      <c r="AJ10" s="116"/>
      <c r="AK10" s="115" t="s">
        <v>48</v>
      </c>
      <c r="AL10" s="116"/>
      <c r="AM10" s="115" t="s">
        <v>49</v>
      </c>
      <c r="AN10" s="116"/>
      <c r="AO10" s="125" t="s">
        <v>13</v>
      </c>
      <c r="AP10" s="126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588.80999999999995</v>
      </c>
      <c r="AA12" s="51">
        <v>0</v>
      </c>
      <c r="AB12" s="51">
        <v>0</v>
      </c>
      <c r="AC12" s="51">
        <v>0</v>
      </c>
      <c r="AD12" s="51">
        <v>0</v>
      </c>
      <c r="AE12" s="51">
        <v>496.505</v>
      </c>
      <c r="AF12" s="51">
        <v>142.6</v>
      </c>
      <c r="AG12" s="51">
        <v>1057.2650000000001</v>
      </c>
      <c r="AH12" s="51">
        <v>21.864999999999998</v>
      </c>
      <c r="AI12" s="51">
        <v>0</v>
      </c>
      <c r="AJ12" s="51">
        <v>0</v>
      </c>
      <c r="AK12" s="51">
        <v>3563.855</v>
      </c>
      <c r="AL12" s="51">
        <v>0</v>
      </c>
      <c r="AM12" s="51">
        <v>1322.3</v>
      </c>
      <c r="AN12" s="51">
        <v>0</v>
      </c>
      <c r="AO12" s="52">
        <f>SUMIF($C$11:$AN$11,"Ind*",C12:AN12)</f>
        <v>6439.9250000000002</v>
      </c>
      <c r="AP12" s="52">
        <f>SUMIF($C$11:$AN$11,"I.Mad",C12:AN12)</f>
        <v>753.27499999999998</v>
      </c>
      <c r="AQ12" s="52">
        <f>SUM(AO12:AP12)</f>
        <v>7193.2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 t="s">
        <v>19</v>
      </c>
      <c r="J13" s="53" t="s">
        <v>19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8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11</v>
      </c>
      <c r="AF13" s="53">
        <v>3</v>
      </c>
      <c r="AG13" s="53">
        <v>13</v>
      </c>
      <c r="AH13" s="53">
        <v>1</v>
      </c>
      <c r="AI13" s="53" t="s">
        <v>19</v>
      </c>
      <c r="AJ13" s="53" t="s">
        <v>19</v>
      </c>
      <c r="AK13" s="53">
        <v>30</v>
      </c>
      <c r="AL13" s="53" t="s">
        <v>19</v>
      </c>
      <c r="AM13" s="53">
        <v>14</v>
      </c>
      <c r="AN13" s="53" t="s">
        <v>19</v>
      </c>
      <c r="AO13" s="52">
        <f>SUMIF($C$11:$AN$11,"Ind*",C13:AN13)</f>
        <v>68</v>
      </c>
      <c r="AP13" s="52">
        <f>SUMIF($C$11:$AN$11,"I.Mad",C13:AN13)</f>
        <v>12</v>
      </c>
      <c r="AQ13" s="52">
        <f>SUM(AO13:AP13)</f>
        <v>80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 t="s">
        <v>19</v>
      </c>
      <c r="J14" s="53" t="s">
        <v>19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>
        <v>3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2</v>
      </c>
      <c r="AF14" s="53">
        <v>2</v>
      </c>
      <c r="AG14" s="53">
        <v>5</v>
      </c>
      <c r="AH14" s="53" t="s">
        <v>66</v>
      </c>
      <c r="AI14" s="53" t="s">
        <v>19</v>
      </c>
      <c r="AJ14" s="53" t="s">
        <v>19</v>
      </c>
      <c r="AK14" s="53">
        <v>6</v>
      </c>
      <c r="AL14" s="53" t="s">
        <v>19</v>
      </c>
      <c r="AM14" s="53">
        <v>5</v>
      </c>
      <c r="AN14" s="53" t="s">
        <v>19</v>
      </c>
      <c r="AO14" s="52">
        <f>SUMIF($C$11:$AN$11,"Ind*",C14:AN14)</f>
        <v>18</v>
      </c>
      <c r="AP14" s="52">
        <f>SUMIF($C$11:$AN$11,"I.Mad",C14:AN14)</f>
        <v>5</v>
      </c>
      <c r="AQ14" s="52">
        <f>SUM(AO14:AP14)</f>
        <v>23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 t="s">
        <v>19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>
        <v>5.7924699999999998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72.019254427826581</v>
      </c>
      <c r="AF15" s="53">
        <v>60.030222015118213</v>
      </c>
      <c r="AG15" s="53">
        <v>29.200491047490814</v>
      </c>
      <c r="AH15" s="53" t="s">
        <v>19</v>
      </c>
      <c r="AI15" s="53" t="s">
        <v>19</v>
      </c>
      <c r="AJ15" s="53" t="s">
        <v>19</v>
      </c>
      <c r="AK15" s="53">
        <v>28.19055455778885</v>
      </c>
      <c r="AL15" s="53" t="s">
        <v>19</v>
      </c>
      <c r="AM15" s="53">
        <v>5.2601490458218354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 t="s">
        <v>19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69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11.5</v>
      </c>
      <c r="AF16" s="58">
        <v>11.5</v>
      </c>
      <c r="AG16" s="58">
        <v>12.5</v>
      </c>
      <c r="AH16" s="58" t="s">
        <v>19</v>
      </c>
      <c r="AI16" s="58" t="s">
        <v>19</v>
      </c>
      <c r="AJ16" s="58" t="s">
        <v>19</v>
      </c>
      <c r="AK16" s="58">
        <v>12.5</v>
      </c>
      <c r="AL16" s="58" t="s">
        <v>19</v>
      </c>
      <c r="AM16" s="58">
        <v>13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/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588.80999999999995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496.505</v>
      </c>
      <c r="AF41" s="55">
        <f t="shared" si="8"/>
        <v>142.6</v>
      </c>
      <c r="AG41" s="55">
        <f t="shared" si="8"/>
        <v>1057.2650000000001</v>
      </c>
      <c r="AH41" s="55">
        <f t="shared" si="8"/>
        <v>21.864999999999998</v>
      </c>
      <c r="AI41" s="55">
        <f t="shared" si="8"/>
        <v>0</v>
      </c>
      <c r="AJ41" s="55">
        <f t="shared" si="8"/>
        <v>0</v>
      </c>
      <c r="AK41" s="55">
        <f t="shared" si="8"/>
        <v>3563.855</v>
      </c>
      <c r="AL41" s="55">
        <f t="shared" si="8"/>
        <v>0</v>
      </c>
      <c r="AM41" s="55">
        <f t="shared" si="8"/>
        <v>1322.3</v>
      </c>
      <c r="AN41" s="55">
        <f t="shared" si="8"/>
        <v>0</v>
      </c>
      <c r="AO41" s="55">
        <f>SUM(AO12,AO18,AO24:AO37)</f>
        <v>6439.9250000000002</v>
      </c>
      <c r="AP41" s="55">
        <f>SUM(AP12,AP18,AP24:AP37)</f>
        <v>753.27499999999998</v>
      </c>
      <c r="AQ41" s="55">
        <f>SUM(AO41:AP41)</f>
        <v>7193.2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20</v>
      </c>
      <c r="H42" s="57"/>
      <c r="I42" s="57">
        <v>23.2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17.7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2019-01-16T19:12:15Z</dcterms:modified>
</cp:coreProperties>
</file>