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360" windowWidth="20730" windowHeight="838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<sst xmlns="http://schemas.openxmlformats.org/spreadsheetml/2006/main" count="375" uniqueCount="69">
  <si>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</si>
  <si>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</si>
  <si>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</si>
  <si>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</si>
  <si>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</si>
  <si>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</si>
  <si>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</si>
  <si>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</si>
  <si>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</si>
  <si>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</si>
  <si>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</si>
  <si>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</si>
  <si>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</si>
  <si>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</si>
  <si>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</si>
  <si>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</si>
  <si>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</si>
  <si>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</si>
  <si>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</si>
  <si>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</si>
  <si>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</si>
  <si>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</si>
  <si>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</si>
  <si>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</si>
  <si>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</si>
  <si>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</si>
  <si>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</si>
  <si>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</si>
  <si>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</si>
  <si>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</si>
  <si>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</si>
  <si>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</si>
  <si>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</si>
  <si>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</si>
  <si>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</si>
  <si>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</si>
  <si>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</si>
  <si>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</si>
  <si>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</si>
  <si>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</si>
  <si>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</si>
  <si>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</si>
  <si>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</si>
  <si>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</si>
  <si>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</si>
  <si>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</si>
  <si>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</si>
  <si>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</si>
  <si>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</si>
  <si>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</si>
  <si>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</si>
  <si>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</si>
  <si>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</si>
  <si>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</si>
  <si>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</si>
  <si>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</si>
  <si>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</si>
  <si>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</si>
  <si>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</si>
  <si>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</si>
  <si>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</si>
  <si>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</si>
  <si>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</si>
  <si>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</si>
  <si>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</si>
  <si>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</si>
  <si>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16/01/2018</t>
  </si>
  <si>
    <t>Callao, 17 de enero del 2018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</si>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</sst>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A4" zoomScale="25" zoomScaleNormal="25" workbookViewId="0">
      <selection activeCell="G25" sqref="G25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63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66</v>
      </c>
      <c r="AP8" s="123"/>
      <c r="AQ8" s="123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606.87</v>
      </c>
      <c r="F12" s="51">
        <v>777.91499999999996</v>
      </c>
      <c r="G12" s="51">
        <v>9037.231135607637</v>
      </c>
      <c r="H12" s="51">
        <v>4941.2830179340308</v>
      </c>
      <c r="I12" s="51">
        <v>6021.46</v>
      </c>
      <c r="J12" s="51">
        <v>1290.3499999999999</v>
      </c>
      <c r="K12" s="51">
        <v>964.07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1496.2739999999999</v>
      </c>
      <c r="R12" s="51">
        <v>0</v>
      </c>
      <c r="S12" s="51">
        <v>220</v>
      </c>
      <c r="T12" s="51">
        <v>0</v>
      </c>
      <c r="U12" s="51">
        <v>1340</v>
      </c>
      <c r="V12" s="51">
        <v>0</v>
      </c>
      <c r="W12" s="51">
        <v>950</v>
      </c>
      <c r="X12" s="51">
        <v>0</v>
      </c>
      <c r="Y12" s="51">
        <v>220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20855.905135607638</v>
      </c>
      <c r="AP12" s="52">
        <f>SUMIF($C$11:$AN$11,"I.Mad",C12:AN12)</f>
        <v>7009.5480179340302</v>
      </c>
      <c r="AQ12" s="52">
        <f>SUM(AO12:AP12)</f>
        <v>27865.453153541668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3</v>
      </c>
      <c r="F13" s="53">
        <v>14</v>
      </c>
      <c r="G13" s="53">
        <v>61</v>
      </c>
      <c r="H13" s="53">
        <v>102</v>
      </c>
      <c r="I13" s="53">
        <v>62</v>
      </c>
      <c r="J13" s="53">
        <v>23</v>
      </c>
      <c r="K13" s="53">
        <v>5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19</v>
      </c>
      <c r="R13" s="53" t="s">
        <v>20</v>
      </c>
      <c r="S13" s="53">
        <v>1</v>
      </c>
      <c r="T13" s="53" t="s">
        <v>20</v>
      </c>
      <c r="U13" s="53">
        <v>12</v>
      </c>
      <c r="V13" s="53" t="s">
        <v>20</v>
      </c>
      <c r="W13" s="53">
        <v>10</v>
      </c>
      <c r="X13" s="53" t="s">
        <v>20</v>
      </c>
      <c r="Y13" s="53">
        <v>1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174</v>
      </c>
      <c r="AP13" s="52">
        <f>SUMIF($C$11:$AN$11,"I.Mad",C13:AN13)</f>
        <v>139</v>
      </c>
      <c r="AQ13" s="52">
        <f>SUM(AO13:AP13)</f>
        <v>313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>
        <v>1</v>
      </c>
      <c r="F14" s="53">
        <v>3</v>
      </c>
      <c r="G14" s="53">
        <v>16</v>
      </c>
      <c r="H14" s="53">
        <v>8</v>
      </c>
      <c r="I14" s="53">
        <v>26</v>
      </c>
      <c r="J14" s="53">
        <v>9</v>
      </c>
      <c r="K14" s="53" t="s">
        <v>68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6</v>
      </c>
      <c r="R14" s="53" t="s">
        <v>20</v>
      </c>
      <c r="S14" s="53">
        <v>1</v>
      </c>
      <c r="T14" s="53" t="s">
        <v>20</v>
      </c>
      <c r="U14" s="53">
        <v>4</v>
      </c>
      <c r="V14" s="53" t="s">
        <v>20</v>
      </c>
      <c r="W14" s="53">
        <v>5</v>
      </c>
      <c r="X14" s="53" t="s">
        <v>20</v>
      </c>
      <c r="Y14" s="53" t="s">
        <v>68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59</v>
      </c>
      <c r="AP14" s="52">
        <f>SUMIF($C$11:$AN$11,"I.Mad",C14:AN14)</f>
        <v>20</v>
      </c>
      <c r="AQ14" s="52">
        <f>SUM(AO14:AP14)</f>
        <v>79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>
        <v>17.999999999999996</v>
      </c>
      <c r="F15" s="53">
        <v>2.5467388802298605</v>
      </c>
      <c r="G15" s="53">
        <v>22.581470814527712</v>
      </c>
      <c r="H15" s="53">
        <v>4.4704733241040131</v>
      </c>
      <c r="I15" s="53">
        <v>15.950041840956247</v>
      </c>
      <c r="J15" s="53">
        <v>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44.561933630782676</v>
      </c>
      <c r="R15" s="53" t="s">
        <v>20</v>
      </c>
      <c r="S15" s="53">
        <v>56.218905472636813</v>
      </c>
      <c r="T15" s="53" t="s">
        <v>20</v>
      </c>
      <c r="U15" s="53">
        <v>20.037335119913202</v>
      </c>
      <c r="V15" s="53" t="s">
        <v>20</v>
      </c>
      <c r="W15" s="53">
        <v>38.054467120338238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>
        <v>12</v>
      </c>
      <c r="F16" s="58">
        <v>13</v>
      </c>
      <c r="G16" s="58">
        <v>12</v>
      </c>
      <c r="H16" s="58">
        <v>12.5</v>
      </c>
      <c r="I16" s="58">
        <v>13</v>
      </c>
      <c r="J16" s="58">
        <v>13.5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</v>
      </c>
      <c r="R16" s="58" t="s">
        <v>20</v>
      </c>
      <c r="S16" s="58">
        <v>11.5</v>
      </c>
      <c r="T16" s="58" t="s">
        <v>20</v>
      </c>
      <c r="U16" s="58">
        <v>12.5</v>
      </c>
      <c r="V16" s="58" t="s">
        <v>20</v>
      </c>
      <c r="W16" s="58">
        <v>12.5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>
        <v>15.37</v>
      </c>
      <c r="J24" s="55"/>
      <c r="K24" s="71"/>
      <c r="L24" s="55"/>
      <c r="M24" s="55"/>
      <c r="N24" s="55"/>
      <c r="O24" s="55"/>
      <c r="P24" s="55"/>
      <c r="Q24" s="55">
        <v>3.7256135934550039</v>
      </c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19.095613593455003</v>
      </c>
      <c r="AP24" s="52">
        <f t="shared" ref="AP24:AP30" si="1">SUMIF($C$11:$AN$11,"I.Mad",C24:AN24)</f>
        <v>0</v>
      </c>
      <c r="AQ24" s="55">
        <f t="shared" ref="AQ24:AQ37" si="2">SUM(AO24:AP24)</f>
        <v>19.095613593455003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>
        <v>38.46</v>
      </c>
      <c r="J25" s="55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38.46</v>
      </c>
      <c r="AP25" s="52">
        <f t="shared" si="1"/>
        <v>0</v>
      </c>
      <c r="AQ25" s="55">
        <f>SUM(AO25:AP25)</f>
        <v>38.46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606.87</v>
      </c>
      <c r="F41" s="55">
        <f t="shared" si="8"/>
        <v>777.91499999999996</v>
      </c>
      <c r="G41" s="55">
        <f t="shared" si="8"/>
        <v>9037.231135607637</v>
      </c>
      <c r="H41" s="55">
        <f t="shared" si="8"/>
        <v>4941.2830179340308</v>
      </c>
      <c r="I41" s="55">
        <f t="shared" si="8"/>
        <v>6075.29</v>
      </c>
      <c r="J41" s="55">
        <f t="shared" si="8"/>
        <v>1290.3499999999999</v>
      </c>
      <c r="K41" s="55">
        <f t="shared" si="8"/>
        <v>964.07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1499.9996135934548</v>
      </c>
      <c r="R41" s="55">
        <f t="shared" si="8"/>
        <v>0</v>
      </c>
      <c r="S41" s="55">
        <f>+SUM(S24:S40,S18,S12)</f>
        <v>220</v>
      </c>
      <c r="T41" s="55">
        <f t="shared" si="8"/>
        <v>0</v>
      </c>
      <c r="U41" s="55">
        <f>+SUM(U24:U40,U18,U12)</f>
        <v>1340</v>
      </c>
      <c r="V41" s="55">
        <f t="shared" si="8"/>
        <v>0</v>
      </c>
      <c r="W41" s="55">
        <f t="shared" si="8"/>
        <v>950</v>
      </c>
      <c r="X41" s="55">
        <f t="shared" si="8"/>
        <v>0</v>
      </c>
      <c r="Y41" s="55">
        <f t="shared" si="8"/>
        <v>220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20913.460749201091</v>
      </c>
      <c r="AP41" s="55">
        <f>SUM(AP12,AP18,AP24:AP37)</f>
        <v>7009.5480179340302</v>
      </c>
      <c r="AQ41" s="55">
        <f>SUM(AO41:AP41)</f>
        <v>27923.008767135121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17.899999999999999</v>
      </c>
      <c r="H42" s="57"/>
      <c r="I42" s="57">
        <v>20.3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2018-01-17T17:10:37Z</dcterms:modified>
</cp:coreProperties>
</file>