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<sst xmlns="http://schemas.openxmlformats.org/spreadsheetml/2006/main" count="393" uniqueCount="65">
  <si>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</si>
  <si>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</si>
  <si>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</si>
  <si>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</si>
  <si>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</si>
  <si>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</si>
  <si>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</si>
  <si>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</si>
  <si>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</si>
  <si>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</si>
  <si>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</si>
  <si>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</si>
  <si>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</si>
  <si>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</si>
  <si>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</si>
  <si>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</si>
  <si>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</si>
  <si>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</si>
  <si>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</si>
  <si>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</si>
  <si>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</si>
  <si>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</si>
  <si>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</si>
  <si>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</si>
  <si>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</si>
  <si>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</si>
  <si>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</si>
  <si>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</si>
  <si>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</si>
  <si>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</si>
  <si>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</si>
  <si>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</si>
  <si>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</si>
  <si>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</si>
  <si>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</si>
  <si>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</si>
  <si>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</si>
  <si>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</si>
  <si>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</si>
  <si>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</si>
  <si>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</si>
  <si>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</si>
  <si>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</si>
  <si>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</si>
  <si>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</si>
  <si>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</si>
  <si>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</si>
  <si>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</si>
  <si>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</si>
  <si>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</si>
  <si>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</si>
  <si>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</si>
  <si>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</si>
  <si>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</si>
  <si>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</si>
  <si>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</si>
  <si>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</si>
  <si>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</si>
  <si>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</si>
  <si>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</si>
  <si>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</si>
  <si>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</si>
  <si>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>R.M.N°369-2015 PRODUCE, R.M.N°427-2016-PRODUCE, R.M.N°003-2016-PRODUCE, R.M.N°005-2016-PRODUCE,R.M.N°006-2016-PRODUCE,R.M.N°014-2016-PRODUCE</t>
  </si>
  <si>
    <t xml:space="preserve">        Fecha  : 19/01/2016</t>
  </si>
  <si>
    <t>Callao, 20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</si>
</sst>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Z25" sqref="Z25:Z2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63</v>
      </c>
      <c r="AP8" s="117"/>
      <c r="AQ8" s="117"/>
    </row>
    <row r="9" spans="2:48" ht="21.75" customHeight="1" x14ac:dyDescent="0.4">
      <c r="B9" s="15" t="s">
        <v>2</v>
      </c>
      <c r="C9" s="12" t="s">
        <v>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21" t="s">
        <v>6</v>
      </c>
      <c r="H10" s="122"/>
      <c r="I10" s="123" t="s">
        <v>50</v>
      </c>
      <c r="J10" s="123"/>
      <c r="K10" s="123" t="s">
        <v>7</v>
      </c>
      <c r="L10" s="123"/>
      <c r="M10" s="112" t="s">
        <v>8</v>
      </c>
      <c r="N10" s="124"/>
      <c r="O10" s="112" t="s">
        <v>9</v>
      </c>
      <c r="P10" s="124"/>
      <c r="Q10" s="121" t="s">
        <v>10</v>
      </c>
      <c r="R10" s="122"/>
      <c r="S10" s="121" t="s">
        <v>11</v>
      </c>
      <c r="T10" s="122"/>
      <c r="U10" s="121" t="s">
        <v>12</v>
      </c>
      <c r="V10" s="122"/>
      <c r="W10" s="121" t="s">
        <v>60</v>
      </c>
      <c r="X10" s="122"/>
      <c r="Y10" s="112" t="s">
        <v>53</v>
      </c>
      <c r="Z10" s="113"/>
      <c r="AA10" s="121" t="s">
        <v>41</v>
      </c>
      <c r="AB10" s="122"/>
      <c r="AC10" s="121" t="s">
        <v>13</v>
      </c>
      <c r="AD10" s="122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332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250</v>
      </c>
      <c r="V12" s="53">
        <v>0</v>
      </c>
      <c r="W12" s="53">
        <v>0</v>
      </c>
      <c r="X12" s="53">
        <v>0</v>
      </c>
      <c r="Y12" s="53">
        <v>1053</v>
      </c>
      <c r="Z12" s="53">
        <v>220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1303</v>
      </c>
      <c r="AP12" s="54">
        <f>SUMIF($C$11:$AN$11,"I.Mad",C12:AN12)</f>
        <v>552</v>
      </c>
      <c r="AQ12" s="54">
        <f>SUM(AO12:AP12)</f>
        <v>1855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>
        <v>11</v>
      </c>
      <c r="G13" s="55" t="s">
        <v>20</v>
      </c>
      <c r="H13" s="55" t="s">
        <v>20</v>
      </c>
      <c r="I13" s="55" t="s">
        <v>20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>
        <v>1</v>
      </c>
      <c r="V13" s="55" t="s">
        <v>20</v>
      </c>
      <c r="W13" s="55" t="s">
        <v>20</v>
      </c>
      <c r="X13" s="55" t="s">
        <v>20</v>
      </c>
      <c r="Y13" s="55">
        <v>7</v>
      </c>
      <c r="Z13" s="55">
        <v>2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8</v>
      </c>
      <c r="AP13" s="54">
        <f t="shared" ref="AP13:AP14" si="1">SUMIF($C$11:$AN$11,"I.Mad",C13:AN13)</f>
        <v>13</v>
      </c>
      <c r="AQ13" s="54">
        <f>SUM(AO13:AP13)</f>
        <v>21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>
        <v>3</v>
      </c>
      <c r="G14" s="55" t="s">
        <v>20</v>
      </c>
      <c r="H14" s="55" t="s">
        <v>20</v>
      </c>
      <c r="I14" s="55" t="s">
        <v>20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>
        <v>1</v>
      </c>
      <c r="V14" s="55" t="s">
        <v>20</v>
      </c>
      <c r="W14" s="55" t="s">
        <v>20</v>
      </c>
      <c r="X14" s="55" t="s">
        <v>20</v>
      </c>
      <c r="Y14" s="55">
        <v>3</v>
      </c>
      <c r="Z14" s="55">
        <v>1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4</v>
      </c>
      <c r="AP14" s="54">
        <f t="shared" si="1"/>
        <v>4</v>
      </c>
      <c r="AQ14" s="54">
        <f>SUM(AO14:AP14)</f>
        <v>8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>
        <v>0</v>
      </c>
      <c r="G15" s="55" t="s">
        <v>20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>
        <v>13.450292397660821</v>
      </c>
      <c r="V15" s="55" t="s">
        <v>20</v>
      </c>
      <c r="W15" s="55" t="s">
        <v>20</v>
      </c>
      <c r="X15" s="55" t="s">
        <v>20</v>
      </c>
      <c r="Y15" s="55">
        <v>41.927727663234066</v>
      </c>
      <c r="Z15" s="55">
        <v>40.476190476190474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>
        <v>13.5</v>
      </c>
      <c r="G16" s="61" t="s">
        <v>20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>
        <v>13</v>
      </c>
      <c r="V16" s="61" t="s">
        <v>20</v>
      </c>
      <c r="W16" s="61" t="s">
        <v>20</v>
      </c>
      <c r="X16" s="61" t="s">
        <v>20</v>
      </c>
      <c r="Y16" s="61">
        <v>11.5</v>
      </c>
      <c r="Z16" s="61">
        <v>12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>
        <v>1.068598619552567</v>
      </c>
      <c r="Z25" s="74">
        <v>0.29611111111111116</v>
      </c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1.068598619552567</v>
      </c>
      <c r="AP25" s="54">
        <f t="shared" ref="AP25:AP37" si="6">SUMIF($C$11:$AN$11,"I.Mad",C25:AN25)</f>
        <v>0.29611111111111116</v>
      </c>
      <c r="AQ25" s="58">
        <f>SUM(AO25:AP25)</f>
        <v>1.3647097306636782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332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250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1054.0685986195526</v>
      </c>
      <c r="Z38" s="58">
        <f>+SUM(Z12,Z18,Z24:Z37)</f>
        <v>220.29611111111112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1304.0685986195526</v>
      </c>
      <c r="AP38" s="58">
        <f>SUM(AP12,AP18,AP24:AP37)</f>
        <v>552.29611111111114</v>
      </c>
      <c r="AQ38" s="58">
        <f>SUM(AO38:AP38)</f>
        <v>1856.3647097306639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19.399999999999999</v>
      </c>
      <c r="H39" s="60"/>
      <c r="I39" s="93">
        <v>22.8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>
        <v>19.399999999999999</v>
      </c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64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2015-12-18T17:21:03Z</cp:lastPrinted>
  <dcterms:created xsi:type="dcterms:W3CDTF">2008-10-21T17:58:04Z</dcterms:created>
  <dcterms:modified xsi:type="dcterms:W3CDTF">2016-01-20T16:54:29Z</dcterms:modified>
</cp:coreProperties>
</file>